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8800" windowHeight="11580" tabRatio="600" firstSheet="0" activeTab="0" autoFilterDateGrouping="1"/>
  </bookViews>
  <sheets>
    <sheet xmlns:r="http://schemas.openxmlformats.org/officeDocument/2006/relationships" name="Erläuterung" sheetId="1" state="visible" r:id="rId1"/>
    <sheet xmlns:r="http://schemas.openxmlformats.org/officeDocument/2006/relationships" name="Daten" sheetId="2" state="visible" r:id="rId2"/>
    <sheet xmlns:r="http://schemas.openxmlformats.org/officeDocument/2006/relationships" name="Relationen" sheetId="3" state="visible" r:id="rId3"/>
  </sheets>
  <definedNames>
    <definedName name="_xlnm.Print_Area" localSheetId="0">'Erläuterung'!$A$1:$K$25</definedName>
    <definedName name="_xlnm.Print_Area" localSheetId="1">'Daten'!$A$1:$P$62</definedName>
    <definedName name="_xlnm.Print_Area" localSheetId="2">'Relationen'!$A$1:$P$62</definedName>
  </definedNames>
  <calcPr calcId="162913" fullCalcOnLoad="1"/>
</workbook>
</file>

<file path=xl/styles.xml><?xml version="1.0" encoding="utf-8"?>
<styleSheet xmlns="http://schemas.openxmlformats.org/spreadsheetml/2006/main">
  <numFmts count="3">
    <numFmt numFmtId="164" formatCode="0.0"/>
    <numFmt numFmtId="165" formatCode="_-* #,##0.0_-;\-* #,##0.0_-;_-* &quot;-&quot;??_-;_-@_-"/>
    <numFmt numFmtId="166" formatCode="_-* #,##0_-;\-* #,##0_-;_-* &quot;-&quot;??_-;_-@_-"/>
  </numFmts>
  <fonts count="10">
    <font>
      <name val="Calibri"/>
      <family val="2"/>
      <color theme="1"/>
      <sz val="11"/>
      <scheme val="minor"/>
    </font>
    <font>
      <name val="Segoe UI"/>
      <family val="2"/>
      <color rgb="FFCAD2C5"/>
      <sz val="14"/>
    </font>
    <font>
      <name val="Segoe UI"/>
      <family val="2"/>
      <color rgb="FFCAD2C5"/>
      <sz val="12"/>
    </font>
    <font>
      <name val="Segoe UI"/>
      <family val="2"/>
      <color theme="1"/>
      <sz val="14"/>
    </font>
    <font>
      <name val="Segoe UI"/>
      <family val="2"/>
      <color theme="1"/>
      <sz val="13"/>
    </font>
    <font>
      <name val="Segoe UI"/>
      <family val="2"/>
      <color rgb="FFCAD2C5"/>
      <sz val="18"/>
    </font>
    <font>
      <name val="Segoe UI"/>
      <family val="2"/>
      <color theme="1"/>
      <sz val="18"/>
    </font>
    <font>
      <name val="Calibri"/>
      <family val="2"/>
      <color theme="1"/>
      <sz val="11"/>
      <scheme val="minor"/>
    </font>
    <font>
      <name val="Segoe UI"/>
      <family val="2"/>
      <b val="1"/>
      <color rgb="FFCAD2C5"/>
      <sz val="14"/>
    </font>
    <font>
      <name val="Segoe UI"/>
      <family val="2"/>
      <color rgb="FFCAD2C5"/>
      <sz val="14"/>
      <u val="single"/>
    </font>
  </fonts>
  <fills count="5">
    <fill>
      <patternFill/>
    </fill>
    <fill>
      <patternFill patternType="gray125"/>
    </fill>
    <fill>
      <patternFill patternType="solid">
        <fgColor rgb="FF283D3B"/>
        <bgColor indexed="64"/>
      </patternFill>
    </fill>
    <fill>
      <patternFill patternType="solid">
        <fgColor rgb="FF354F52"/>
        <bgColor indexed="64"/>
      </patternFill>
    </fill>
    <fill>
      <patternFill patternType="solid">
        <fgColor rgb="FF52796F"/>
        <bgColor indexed="64"/>
      </patternFill>
    </fill>
  </fills>
  <borders count="32">
    <border>
      <left/>
      <right/>
      <top/>
      <bottom/>
      <diagonal/>
    </border>
    <border>
      <left style="thin">
        <color rgb="FF84A98C"/>
      </left>
      <right style="thin">
        <color rgb="FF84A98C"/>
      </right>
      <top style="thin">
        <color rgb="FF84A98C"/>
      </top>
      <bottom style="thin">
        <color rgb="FF84A98C"/>
      </bottom>
      <diagonal/>
    </border>
    <border>
      <left style="thin">
        <color rgb="FF84A98C"/>
      </left>
      <right style="thin">
        <color rgb="FF84A98C"/>
      </right>
      <top style="thin">
        <color rgb="FF84A98C"/>
      </top>
      <bottom/>
      <diagonal/>
    </border>
    <border>
      <left style="thin">
        <color rgb="FF84A98C"/>
      </left>
      <right/>
      <top style="thin">
        <color rgb="FF84A98C"/>
      </top>
      <bottom/>
      <diagonal/>
    </border>
    <border>
      <left/>
      <right/>
      <top style="thin">
        <color rgb="FF84A98C"/>
      </top>
      <bottom/>
      <diagonal/>
    </border>
    <border>
      <left/>
      <right style="thin">
        <color rgb="FF84A98C"/>
      </right>
      <top style="thin">
        <color rgb="FF84A98C"/>
      </top>
      <bottom/>
      <diagonal/>
    </border>
    <border>
      <left style="thin">
        <color rgb="FF84A98C"/>
      </left>
      <right/>
      <top/>
      <bottom/>
      <diagonal/>
    </border>
    <border>
      <left/>
      <right style="thin">
        <color rgb="FF84A98C"/>
      </right>
      <top/>
      <bottom/>
      <diagonal/>
    </border>
    <border>
      <left style="thin">
        <color rgb="FF84A98C"/>
      </left>
      <right/>
      <top/>
      <bottom style="thin">
        <color rgb="FF84A98C"/>
      </bottom>
      <diagonal/>
    </border>
    <border>
      <left/>
      <right style="thin">
        <color rgb="FF84A98C"/>
      </right>
      <top/>
      <bottom style="thin">
        <color rgb="FF84A98C"/>
      </bottom>
      <diagonal/>
    </border>
    <border>
      <left style="thin">
        <color rgb="FF84A98C"/>
      </left>
      <right/>
      <top style="thin">
        <color rgb="FF84A98C"/>
      </top>
      <bottom style="thin">
        <color rgb="FF84A98C"/>
      </bottom>
      <diagonal/>
    </border>
    <border>
      <left/>
      <right style="thin">
        <color rgb="FF84A98C"/>
      </right>
      <top style="thin">
        <color rgb="FF84A98C"/>
      </top>
      <bottom style="thin">
        <color rgb="FF84A98C"/>
      </bottom>
      <diagonal/>
    </border>
    <border>
      <left style="thin">
        <color rgb="FF84A98C"/>
      </left>
      <right style="thin">
        <color rgb="FF84A98C"/>
      </right>
      <top/>
      <bottom/>
      <diagonal/>
    </border>
    <border>
      <left style="thin">
        <color rgb="FF84A98C"/>
      </left>
      <right style="medium">
        <color rgb="FF84A98C"/>
      </right>
      <top style="thin">
        <color rgb="FF84A98C"/>
      </top>
      <bottom style="thin">
        <color rgb="FF84A98C"/>
      </bottom>
      <diagonal/>
    </border>
    <border>
      <left style="thin">
        <color rgb="FF84A98C"/>
      </left>
      <right style="medium">
        <color rgb="FF84A98C"/>
      </right>
      <top style="thin">
        <color rgb="FF84A98C"/>
      </top>
      <bottom/>
      <diagonal/>
    </border>
    <border>
      <left style="thin">
        <color rgb="FF84A98C"/>
      </left>
      <right style="medium">
        <color rgb="FF84A98C"/>
      </right>
      <top/>
      <bottom/>
      <diagonal/>
    </border>
    <border>
      <left style="medium">
        <color rgb="FF84A98C"/>
      </left>
      <right style="thin">
        <color rgb="FF84A98C"/>
      </right>
      <top style="thin">
        <color rgb="FF84A98C"/>
      </top>
      <bottom/>
      <diagonal/>
    </border>
    <border>
      <left style="medium">
        <color rgb="FF84A98C"/>
      </left>
      <right style="thin">
        <color rgb="FF84A98C"/>
      </right>
      <top/>
      <bottom/>
      <diagonal/>
    </border>
    <border>
      <left style="medium">
        <color rgb="FF84A98C"/>
      </left>
      <right style="thin">
        <color rgb="FF84A98C"/>
      </right>
      <top style="thin">
        <color rgb="FF84A98C"/>
      </top>
      <bottom style="thin">
        <color rgb="FF84A98C"/>
      </bottom>
      <diagonal/>
    </border>
    <border>
      <left style="thin">
        <color rgb="FF84A98C"/>
      </left>
      <right style="thin">
        <color rgb="FF84A98C"/>
      </right>
      <top style="medium">
        <color rgb="FF84A98C"/>
      </top>
      <bottom style="thin">
        <color rgb="FF84A98C"/>
      </bottom>
      <diagonal/>
    </border>
    <border>
      <left style="thin">
        <color rgb="FF84A98C"/>
      </left>
      <right style="medium">
        <color rgb="FF84A98C"/>
      </right>
      <top style="medium">
        <color rgb="FF84A98C"/>
      </top>
      <bottom style="thin">
        <color rgb="FF84A98C"/>
      </bottom>
      <diagonal/>
    </border>
    <border>
      <left style="medium">
        <color rgb="FF84A98C"/>
      </left>
      <right style="thin">
        <color rgb="FF84A98C"/>
      </right>
      <top style="medium">
        <color rgb="FF84A98C"/>
      </top>
      <bottom style="thin">
        <color rgb="FF84A98C"/>
      </bottom>
      <diagonal/>
    </border>
    <border>
      <left style="thin">
        <color rgb="FF84A98C"/>
      </left>
      <right style="thin">
        <color rgb="FF84A98C"/>
      </right>
      <top style="medium">
        <color rgb="FF84A98C"/>
      </top>
      <bottom/>
      <diagonal/>
    </border>
    <border>
      <left style="thin">
        <color rgb="FF84A98C"/>
      </left>
      <right style="medium">
        <color rgb="FF84A98C"/>
      </right>
      <top style="medium">
        <color rgb="FF84A98C"/>
      </top>
      <bottom/>
      <diagonal/>
    </border>
    <border>
      <left style="thin">
        <color rgb="FF84A98C"/>
      </left>
      <right style="thin">
        <color rgb="FF84A98C"/>
      </right>
      <top/>
      <bottom style="thin">
        <color rgb="FF84A98C"/>
      </bottom>
      <diagonal/>
    </border>
    <border>
      <left style="thin">
        <color rgb="FF84A98C"/>
      </left>
      <right style="medium">
        <color rgb="FF84A98C"/>
      </right>
      <top/>
      <bottom style="thin">
        <color rgb="FF84A98C"/>
      </bottom>
      <diagonal/>
    </border>
    <border>
      <left style="medium">
        <color rgb="FF84A98C"/>
      </left>
      <right style="thin">
        <color rgb="FF84A98C"/>
      </right>
      <top style="medium">
        <color rgb="FF84A98C"/>
      </top>
      <bottom/>
      <diagonal/>
    </border>
    <border>
      <left style="medium">
        <color rgb="FF84A98C"/>
      </left>
      <right style="thin">
        <color rgb="FF84A98C"/>
      </right>
      <top/>
      <bottom style="thin">
        <color rgb="FF84A98C"/>
      </bottom>
      <diagonal/>
    </border>
    <border>
      <left/>
      <right style="thin">
        <color rgb="FF84A98C"/>
      </right>
      <top style="medium">
        <color rgb="FF84A98C"/>
      </top>
      <bottom/>
      <diagonal/>
    </border>
    <border>
      <left style="medium">
        <color rgb="FF84A98C"/>
      </left>
      <right/>
      <top style="thin">
        <color rgb="FF84A98C"/>
      </top>
      <bottom style="thin">
        <color rgb="FF84A98C"/>
      </bottom>
      <diagonal/>
    </border>
    <border>
      <left/>
      <right/>
      <top style="thin">
        <color rgb="FF84A98C"/>
      </top>
      <bottom style="thin">
        <color rgb="FF84A98C"/>
      </bottom>
      <diagonal/>
    </border>
    <border>
      <left/>
      <right style="medium">
        <color rgb="FF84A98C"/>
      </right>
      <top style="thin">
        <color rgb="FF84A98C"/>
      </top>
      <bottom style="thin">
        <color rgb="FF84A98C"/>
      </bottom>
      <diagonal/>
    </border>
  </borders>
  <cellStyleXfs count="2">
    <xf numFmtId="0" fontId="7" fillId="0" borderId="0"/>
    <xf numFmtId="43" fontId="7" fillId="0" borderId="0"/>
  </cellStyleXfs>
  <cellXfs count="133">
    <xf numFmtId="0" fontId="0" fillId="0" borderId="0" pivotButton="0" quotePrefix="0" xfId="0"/>
    <xf numFmtId="0" fontId="0" fillId="2" borderId="0" pivotButton="0" quotePrefix="0" xfId="0"/>
    <xf numFmtId="0" fontId="3" fillId="2" borderId="0" pivotButton="0" quotePrefix="0" xfId="0"/>
    <xf numFmtId="0" fontId="3" fillId="2" borderId="0" applyAlignment="1" pivotButton="0" quotePrefix="0" xfId="0">
      <alignment vertical="center"/>
    </xf>
    <xf numFmtId="0" fontId="2" fillId="4" borderId="3" pivotButton="0" quotePrefix="0" xfId="0"/>
    <xf numFmtId="0" fontId="2" fillId="4" borderId="6" pivotButton="0" quotePrefix="0" xfId="0"/>
    <xf numFmtId="0" fontId="2" fillId="4" borderId="6" applyAlignment="1" pivotButton="0" quotePrefix="0" xfId="0">
      <alignment horizontal="left"/>
    </xf>
    <xf numFmtId="0" fontId="2" fillId="3" borderId="10" applyAlignment="1" pivotButton="0" quotePrefix="0" xfId="0">
      <alignment horizontal="right"/>
    </xf>
    <xf numFmtId="0" fontId="2" fillId="3" borderId="10" pivotButton="0" quotePrefix="0" xfId="0"/>
    <xf numFmtId="0" fontId="2" fillId="3" borderId="12" applyAlignment="1" pivotButton="0" quotePrefix="0" xfId="0">
      <alignment horizontal="center" vertical="center" wrapText="1"/>
    </xf>
    <xf numFmtId="0" fontId="2" fillId="3" borderId="7" applyAlignment="1" pivotButton="0" quotePrefix="0" xfId="0">
      <alignment horizontal="center" vertical="center" wrapText="1"/>
    </xf>
    <xf numFmtId="0" fontId="2" fillId="3" borderId="15" applyAlignment="1" pivotButton="0" quotePrefix="0" xfId="0">
      <alignment horizontal="center" vertical="center" wrapText="1"/>
    </xf>
    <xf numFmtId="0" fontId="2" fillId="3" borderId="17" applyAlignment="1" pivotButton="0" quotePrefix="0" xfId="0">
      <alignment horizontal="center" vertical="center" wrapText="1"/>
    </xf>
    <xf numFmtId="0" fontId="2" fillId="3" borderId="3" applyAlignment="1" pivotButton="0" quotePrefix="0" xfId="0">
      <alignment horizontal="right"/>
    </xf>
    <xf numFmtId="0" fontId="2" fillId="4" borderId="24" pivotButton="0" quotePrefix="0" xfId="0"/>
    <xf numFmtId="0" fontId="2" fillId="3" borderId="10" applyAlignment="1" pivotButton="0" quotePrefix="0" xfId="0">
      <alignment horizontal="left"/>
    </xf>
    <xf numFmtId="0" fontId="2" fillId="4" borderId="22" applyAlignment="1" pivotButton="0" quotePrefix="0" xfId="0">
      <alignment horizontal="left"/>
    </xf>
    <xf numFmtId="0" fontId="2" fillId="4" borderId="12" applyAlignment="1" pivotButton="0" quotePrefix="0" xfId="0">
      <alignment horizontal="left"/>
    </xf>
    <xf numFmtId="0" fontId="2" fillId="4" borderId="24" applyAlignment="1" pivotButton="0" quotePrefix="0" xfId="0">
      <alignment horizontal="left"/>
    </xf>
    <xf numFmtId="0" fontId="2" fillId="4" borderId="2" applyAlignment="1" pivotButton="0" quotePrefix="0" xfId="0">
      <alignment horizontal="left"/>
    </xf>
    <xf numFmtId="0" fontId="2" fillId="3" borderId="19" applyAlignment="1" pivotButton="0" quotePrefix="0" xfId="0">
      <alignment horizontal="left"/>
    </xf>
    <xf numFmtId="0" fontId="2" fillId="3" borderId="1" applyAlignment="1" pivotButton="0" quotePrefix="0" xfId="0">
      <alignment horizontal="left"/>
    </xf>
    <xf numFmtId="0" fontId="4" fillId="2" borderId="0" pivotButton="0" quotePrefix="0" xfId="0"/>
    <xf numFmtId="0" fontId="4" fillId="2" borderId="0" applyAlignment="1" pivotButton="0" quotePrefix="0" xfId="0">
      <alignment horizontal="center" vertical="center"/>
    </xf>
    <xf numFmtId="164" fontId="2" fillId="4" borderId="12" applyAlignment="1" pivotButton="0" quotePrefix="0" xfId="1">
      <alignment horizontal="right" vertical="center" indent="3"/>
    </xf>
    <xf numFmtId="164" fontId="2" fillId="4" borderId="15" applyAlignment="1" pivotButton="0" quotePrefix="0" xfId="1">
      <alignment horizontal="right" vertical="center" indent="3"/>
    </xf>
    <xf numFmtId="164" fontId="2" fillId="3" borderId="1" applyAlignment="1" pivotButton="0" quotePrefix="0" xfId="1">
      <alignment horizontal="right" vertical="center" indent="3"/>
    </xf>
    <xf numFmtId="164" fontId="2" fillId="3" borderId="13" applyAlignment="1" pivotButton="0" quotePrefix="0" xfId="1">
      <alignment horizontal="right" vertical="center" indent="3"/>
    </xf>
    <xf numFmtId="164" fontId="2" fillId="2" borderId="3" applyAlignment="1" pivotButton="0" quotePrefix="0" xfId="1">
      <alignment horizontal="right" vertical="center" indent="3"/>
    </xf>
    <xf numFmtId="164" fontId="2" fillId="2" borderId="5" applyAlignment="1" pivotButton="0" quotePrefix="0" xfId="1">
      <alignment horizontal="right" vertical="center" indent="3"/>
    </xf>
    <xf numFmtId="164" fontId="2" fillId="2" borderId="6" applyAlignment="1" pivotButton="0" quotePrefix="0" xfId="1">
      <alignment horizontal="right" vertical="center" indent="3"/>
    </xf>
    <xf numFmtId="164" fontId="2" fillId="2" borderId="7" applyAlignment="1" pivotButton="0" quotePrefix="0" xfId="1">
      <alignment horizontal="right" vertical="center" indent="3"/>
    </xf>
    <xf numFmtId="164" fontId="2" fillId="2" borderId="8" applyAlignment="1" pivotButton="0" quotePrefix="0" xfId="1">
      <alignment horizontal="right" vertical="center" indent="3"/>
    </xf>
    <xf numFmtId="164" fontId="2" fillId="2" borderId="9" applyAlignment="1" pivotButton="0" quotePrefix="0" xfId="1">
      <alignment horizontal="right" vertical="center" indent="3"/>
    </xf>
    <xf numFmtId="164" fontId="2" fillId="2" borderId="10" applyAlignment="1" pivotButton="0" quotePrefix="0" xfId="1">
      <alignment horizontal="right" vertical="center" indent="3"/>
    </xf>
    <xf numFmtId="164" fontId="2" fillId="2" borderId="11" applyAlignment="1" pivotButton="0" quotePrefix="0" xfId="1">
      <alignment horizontal="right" vertical="center" indent="3"/>
    </xf>
    <xf numFmtId="164" fontId="2" fillId="3" borderId="2" applyAlignment="1" pivotButton="0" quotePrefix="0" xfId="1">
      <alignment horizontal="right" vertical="center" indent="3"/>
    </xf>
    <xf numFmtId="164" fontId="2" fillId="3" borderId="14" applyAlignment="1" pivotButton="0" quotePrefix="0" xfId="1">
      <alignment horizontal="right" vertical="center" indent="3"/>
    </xf>
    <xf numFmtId="164" fontId="2" fillId="4" borderId="22" applyAlignment="1" pivotButton="0" quotePrefix="0" xfId="1">
      <alignment horizontal="right" vertical="center" indent="3"/>
    </xf>
    <xf numFmtId="164" fontId="2" fillId="4" borderId="23" applyAlignment="1" pivotButton="0" quotePrefix="0" xfId="1">
      <alignment horizontal="right" vertical="center" indent="3"/>
    </xf>
    <xf numFmtId="164" fontId="2" fillId="4" borderId="24" applyAlignment="1" pivotButton="0" quotePrefix="0" xfId="1">
      <alignment horizontal="right" vertical="center" indent="3"/>
    </xf>
    <xf numFmtId="164" fontId="2" fillId="4" borderId="25" applyAlignment="1" pivotButton="0" quotePrefix="0" xfId="1">
      <alignment horizontal="right" vertical="center" indent="3"/>
    </xf>
    <xf numFmtId="164" fontId="2" fillId="4" borderId="2" applyAlignment="1" pivotButton="0" quotePrefix="0" xfId="1">
      <alignment horizontal="right" vertical="center" indent="3"/>
    </xf>
    <xf numFmtId="164" fontId="2" fillId="4" borderId="14" applyAlignment="1" pivotButton="0" quotePrefix="0" xfId="1">
      <alignment horizontal="right" vertical="center" indent="3"/>
    </xf>
    <xf numFmtId="164" fontId="2" fillId="3" borderId="19" applyAlignment="1" pivotButton="0" quotePrefix="0" xfId="1">
      <alignment horizontal="right" vertical="center" indent="3"/>
    </xf>
    <xf numFmtId="164" fontId="2" fillId="3" borderId="20" applyAlignment="1" pivotButton="0" quotePrefix="0" xfId="1">
      <alignment horizontal="right" vertical="center" indent="3"/>
    </xf>
    <xf numFmtId="164" fontId="2" fillId="4" borderId="17" applyAlignment="1" pivotButton="0" quotePrefix="0" xfId="1">
      <alignment horizontal="right" vertical="center" indent="3"/>
    </xf>
    <xf numFmtId="164" fontId="2" fillId="3" borderId="18" applyAlignment="1" pivotButton="0" quotePrefix="0" xfId="1">
      <alignment horizontal="right" vertical="center" indent="3"/>
    </xf>
    <xf numFmtId="164" fontId="2" fillId="3" borderId="16" applyAlignment="1" pivotButton="0" quotePrefix="0" xfId="1">
      <alignment horizontal="right" vertical="center" indent="3"/>
    </xf>
    <xf numFmtId="164" fontId="2" fillId="4" borderId="26" applyAlignment="1" pivotButton="0" quotePrefix="0" xfId="1">
      <alignment horizontal="right" vertical="center" indent="3"/>
    </xf>
    <xf numFmtId="164" fontId="2" fillId="4" borderId="27" applyAlignment="1" pivotButton="0" quotePrefix="0" xfId="1">
      <alignment horizontal="right" vertical="center" indent="3"/>
    </xf>
    <xf numFmtId="164" fontId="2" fillId="4" borderId="16" applyAlignment="1" pivotButton="0" quotePrefix="0" xfId="1">
      <alignment horizontal="right" vertical="center" indent="3"/>
    </xf>
    <xf numFmtId="164" fontId="2" fillId="3" borderId="21" applyAlignment="1" pivotButton="0" quotePrefix="0" xfId="1">
      <alignment horizontal="right" vertical="center" indent="3"/>
    </xf>
    <xf numFmtId="165" fontId="2" fillId="4" borderId="12" applyAlignment="1" pivotButton="0" quotePrefix="0" xfId="1">
      <alignment horizontal="right" vertical="center" indent="2"/>
    </xf>
    <xf numFmtId="165" fontId="2" fillId="4" borderId="15" applyAlignment="1" pivotButton="0" quotePrefix="0" xfId="1">
      <alignment horizontal="right" vertical="center" indent="2"/>
    </xf>
    <xf numFmtId="165" fontId="2" fillId="3" borderId="1" applyAlignment="1" pivotButton="0" quotePrefix="0" xfId="1">
      <alignment horizontal="right" vertical="center" indent="2"/>
    </xf>
    <xf numFmtId="165" fontId="2" fillId="3" borderId="13" applyAlignment="1" pivotButton="0" quotePrefix="0" xfId="1">
      <alignment horizontal="right" vertical="center" indent="2"/>
    </xf>
    <xf numFmtId="165" fontId="2" fillId="3" borderId="1" applyAlignment="1" pivotButton="0" quotePrefix="0" xfId="1">
      <alignment horizontal="right" indent="2"/>
    </xf>
    <xf numFmtId="165" fontId="2" fillId="3" borderId="13" applyAlignment="1" pivotButton="0" quotePrefix="0" xfId="1">
      <alignment horizontal="right" indent="2"/>
    </xf>
    <xf numFmtId="165" fontId="2" fillId="4" borderId="12" applyAlignment="1" pivotButton="0" quotePrefix="0" xfId="1">
      <alignment horizontal="right" indent="2"/>
    </xf>
    <xf numFmtId="165" fontId="2" fillId="4" borderId="15" applyAlignment="1" pivotButton="0" quotePrefix="0" xfId="1">
      <alignment horizontal="right" indent="2"/>
    </xf>
    <xf numFmtId="165" fontId="2" fillId="3" borderId="2" applyAlignment="1" pivotButton="0" quotePrefix="0" xfId="1">
      <alignment horizontal="right" vertical="center" indent="2"/>
    </xf>
    <xf numFmtId="165" fontId="2" fillId="3" borderId="14" applyAlignment="1" pivotButton="0" quotePrefix="0" xfId="1">
      <alignment horizontal="right" vertical="center" indent="2"/>
    </xf>
    <xf numFmtId="165" fontId="2" fillId="3" borderId="2" applyAlignment="1" pivotButton="0" quotePrefix="0" xfId="1">
      <alignment horizontal="right" indent="2"/>
    </xf>
    <xf numFmtId="165" fontId="2" fillId="3" borderId="14" applyAlignment="1" pivotButton="0" quotePrefix="0" xfId="1">
      <alignment horizontal="right" indent="2"/>
    </xf>
    <xf numFmtId="165" fontId="2" fillId="4" borderId="22" applyAlignment="1" pivotButton="0" quotePrefix="0" xfId="1">
      <alignment horizontal="right" vertical="center" indent="2"/>
    </xf>
    <xf numFmtId="165" fontId="2" fillId="4" borderId="23" applyAlignment="1" pivotButton="0" quotePrefix="0" xfId="1">
      <alignment horizontal="right" vertical="center" indent="2"/>
    </xf>
    <xf numFmtId="165" fontId="2" fillId="4" borderId="22" applyAlignment="1" pivotButton="0" quotePrefix="0" xfId="1">
      <alignment horizontal="right" indent="2"/>
    </xf>
    <xf numFmtId="165" fontId="2" fillId="4" borderId="23" applyAlignment="1" pivotButton="0" quotePrefix="0" xfId="1">
      <alignment horizontal="right" indent="2"/>
    </xf>
    <xf numFmtId="165" fontId="2" fillId="4" borderId="24" applyAlignment="1" pivotButton="0" quotePrefix="0" xfId="1">
      <alignment horizontal="right" vertical="center" indent="2"/>
    </xf>
    <xf numFmtId="165" fontId="2" fillId="4" borderId="25" applyAlignment="1" pivotButton="0" quotePrefix="0" xfId="1">
      <alignment horizontal="right" vertical="center" indent="2"/>
    </xf>
    <xf numFmtId="165" fontId="2" fillId="4" borderId="24" applyAlignment="1" pivotButton="0" quotePrefix="0" xfId="1">
      <alignment horizontal="right" indent="2"/>
    </xf>
    <xf numFmtId="165" fontId="2" fillId="4" borderId="25" applyAlignment="1" pivotButton="0" quotePrefix="0" xfId="1">
      <alignment horizontal="right" indent="2"/>
    </xf>
    <xf numFmtId="165" fontId="2" fillId="4" borderId="2" applyAlignment="1" pivotButton="0" quotePrefix="0" xfId="1">
      <alignment horizontal="right" vertical="center" indent="2"/>
    </xf>
    <xf numFmtId="165" fontId="2" fillId="4" borderId="14" applyAlignment="1" pivotButton="0" quotePrefix="0" xfId="1">
      <alignment horizontal="right" vertical="center" indent="2"/>
    </xf>
    <xf numFmtId="165" fontId="2" fillId="4" borderId="2" applyAlignment="1" pivotButton="0" quotePrefix="0" xfId="1">
      <alignment horizontal="right" indent="2"/>
    </xf>
    <xf numFmtId="165" fontId="2" fillId="4" borderId="14" applyAlignment="1" pivotButton="0" quotePrefix="0" xfId="1">
      <alignment horizontal="right" indent="2"/>
    </xf>
    <xf numFmtId="165" fontId="2" fillId="3" borderId="19" applyAlignment="1" pivotButton="0" quotePrefix="0" xfId="1">
      <alignment horizontal="right" vertical="center" indent="2"/>
    </xf>
    <xf numFmtId="165" fontId="2" fillId="3" borderId="20" applyAlignment="1" pivotButton="0" quotePrefix="0" xfId="1">
      <alignment horizontal="right" vertical="center" indent="2"/>
    </xf>
    <xf numFmtId="165" fontId="2" fillId="3" borderId="19" applyAlignment="1" pivotButton="0" quotePrefix="0" xfId="1">
      <alignment horizontal="right" indent="2"/>
    </xf>
    <xf numFmtId="165" fontId="2" fillId="3" borderId="20" applyAlignment="1" pivotButton="0" quotePrefix="0" xfId="1">
      <alignment horizontal="right" indent="2"/>
    </xf>
    <xf numFmtId="166" fontId="2" fillId="4" borderId="12" applyAlignment="1" pivotButton="0" quotePrefix="0" xfId="1">
      <alignment horizontal="right" vertical="center" indent="2"/>
    </xf>
    <xf numFmtId="166" fontId="2" fillId="3" borderId="1" applyAlignment="1" pivotButton="0" quotePrefix="0" xfId="1">
      <alignment horizontal="right" vertical="center" indent="2"/>
    </xf>
    <xf numFmtId="166" fontId="2" fillId="2" borderId="2" applyAlignment="1" pivotButton="0" quotePrefix="0" xfId="1">
      <alignment horizontal="right" vertical="center" indent="2"/>
    </xf>
    <xf numFmtId="166" fontId="2" fillId="2" borderId="12" applyAlignment="1" pivotButton="0" quotePrefix="0" xfId="1">
      <alignment horizontal="right" vertical="center" indent="2"/>
    </xf>
    <xf numFmtId="166" fontId="2" fillId="2" borderId="24" applyAlignment="1" pivotButton="0" quotePrefix="0" xfId="1">
      <alignment horizontal="right" vertical="center" indent="2"/>
    </xf>
    <xf numFmtId="166" fontId="2" fillId="2" borderId="1" applyAlignment="1" pivotButton="0" quotePrefix="0" xfId="1">
      <alignment horizontal="right" vertical="center" indent="2"/>
    </xf>
    <xf numFmtId="166" fontId="2" fillId="3" borderId="2" applyAlignment="1" pivotButton="0" quotePrefix="0" xfId="1">
      <alignment horizontal="right" vertical="center" indent="2"/>
    </xf>
    <xf numFmtId="166" fontId="2" fillId="4" borderId="22" applyAlignment="1" pivotButton="0" quotePrefix="0" xfId="1">
      <alignment horizontal="right" vertical="center" indent="2"/>
    </xf>
    <xf numFmtId="166" fontId="2" fillId="4" borderId="24" applyAlignment="1" pivotButton="0" quotePrefix="0" xfId="1">
      <alignment horizontal="right" vertical="center" indent="2"/>
    </xf>
    <xf numFmtId="166" fontId="2" fillId="4" borderId="2" applyAlignment="1" pivotButton="0" quotePrefix="0" xfId="1">
      <alignment horizontal="right" vertical="center" indent="2"/>
    </xf>
    <xf numFmtId="166" fontId="2" fillId="3" borderId="19" applyAlignment="1" pivotButton="0" quotePrefix="0" xfId="1">
      <alignment horizontal="right" vertical="center" indent="2"/>
    </xf>
    <xf numFmtId="166" fontId="2" fillId="3" borderId="18" applyAlignment="1" pivotButton="0" quotePrefix="0" xfId="1">
      <alignment horizontal="right" indent="2"/>
    </xf>
    <xf numFmtId="166" fontId="2" fillId="3" borderId="1" applyAlignment="1" pivotButton="0" quotePrefix="0" xfId="1">
      <alignment horizontal="right" indent="2"/>
    </xf>
    <xf numFmtId="166" fontId="2" fillId="4" borderId="17" applyAlignment="1" pivotButton="0" quotePrefix="0" xfId="1">
      <alignment horizontal="right" indent="2"/>
    </xf>
    <xf numFmtId="166" fontId="2" fillId="4" borderId="12" applyAlignment="1" pivotButton="0" quotePrefix="0" xfId="1">
      <alignment horizontal="right" indent="2"/>
    </xf>
    <xf numFmtId="166" fontId="2" fillId="3" borderId="16" applyAlignment="1" pivotButton="0" quotePrefix="0" xfId="1">
      <alignment horizontal="right" indent="2"/>
    </xf>
    <xf numFmtId="166" fontId="2" fillId="4" borderId="26" applyAlignment="1" pivotButton="0" quotePrefix="0" xfId="1">
      <alignment horizontal="right" indent="2"/>
    </xf>
    <xf numFmtId="166" fontId="2" fillId="4" borderId="22" applyAlignment="1" pivotButton="0" quotePrefix="0" xfId="1">
      <alignment horizontal="right" indent="2"/>
    </xf>
    <xf numFmtId="166" fontId="2" fillId="4" borderId="27" applyAlignment="1" pivotButton="0" quotePrefix="0" xfId="1">
      <alignment horizontal="right" indent="2"/>
    </xf>
    <xf numFmtId="166" fontId="2" fillId="4" borderId="24" applyAlignment="1" pivotButton="0" quotePrefix="0" xfId="1">
      <alignment horizontal="right" indent="2"/>
    </xf>
    <xf numFmtId="166" fontId="2" fillId="4" borderId="16" applyAlignment="1" pivotButton="0" quotePrefix="0" xfId="1">
      <alignment horizontal="right" indent="2"/>
    </xf>
    <xf numFmtId="166" fontId="2" fillId="4" borderId="2" applyAlignment="1" pivotButton="0" quotePrefix="0" xfId="1">
      <alignment horizontal="right" indent="2"/>
    </xf>
    <xf numFmtId="166" fontId="2" fillId="3" borderId="21" applyAlignment="1" pivotButton="0" quotePrefix="0" xfId="1">
      <alignment horizontal="right" indent="2"/>
    </xf>
    <xf numFmtId="166" fontId="2" fillId="3" borderId="19" applyAlignment="1" pivotButton="0" quotePrefix="0" xfId="1">
      <alignment horizontal="right" indent="2"/>
    </xf>
    <xf numFmtId="166" fontId="2" fillId="3" borderId="11" applyAlignment="1" pivotButton="0" quotePrefix="0" xfId="1">
      <alignment horizontal="right" indent="2"/>
    </xf>
    <xf numFmtId="166" fontId="2" fillId="4" borderId="7" applyAlignment="1" pivotButton="0" quotePrefix="0" xfId="1">
      <alignment horizontal="right" indent="2"/>
    </xf>
    <xf numFmtId="166" fontId="2" fillId="3" borderId="5" applyAlignment="1" pivotButton="0" quotePrefix="0" xfId="1">
      <alignment horizontal="right" indent="2"/>
    </xf>
    <xf numFmtId="166" fontId="2" fillId="4" borderId="28" applyAlignment="1" pivotButton="0" quotePrefix="0" xfId="1">
      <alignment horizontal="right" indent="2"/>
    </xf>
    <xf numFmtId="166" fontId="2" fillId="4" borderId="9" applyAlignment="1" pivotButton="0" quotePrefix="0" xfId="1">
      <alignment horizontal="right" indent="2"/>
    </xf>
    <xf numFmtId="166" fontId="2" fillId="4" borderId="5" applyAlignment="1" pivotButton="0" quotePrefix="0" xfId="1">
      <alignment horizontal="right" indent="2"/>
    </xf>
    <xf numFmtId="166" fontId="2" fillId="2" borderId="5" applyAlignment="1" pivotButton="0" quotePrefix="0" xfId="1">
      <alignment horizontal="right" vertical="center" indent="2"/>
    </xf>
    <xf numFmtId="166" fontId="2" fillId="2" borderId="10" applyAlignment="1" pivotButton="0" quotePrefix="0" xfId="1">
      <alignment horizontal="right" vertical="center" indent="2"/>
    </xf>
    <xf numFmtId="166" fontId="2" fillId="2" borderId="29" applyAlignment="1" pivotButton="0" quotePrefix="0" xfId="1">
      <alignment horizontal="right" vertical="center" indent="2"/>
    </xf>
    <xf numFmtId="164" fontId="2" fillId="2" borderId="30" applyAlignment="1" pivotButton="0" quotePrefix="0" xfId="1">
      <alignment horizontal="right" vertical="center" indent="3"/>
    </xf>
    <xf numFmtId="164" fontId="2" fillId="2" borderId="4" applyAlignment="1" pivotButton="0" quotePrefix="0" xfId="1">
      <alignment horizontal="right" vertical="center" indent="3"/>
    </xf>
    <xf numFmtId="164" fontId="2" fillId="2" borderId="31" applyAlignment="1" pivotButton="0" quotePrefix="0" xfId="1">
      <alignment horizontal="right" vertical="center" indent="3"/>
    </xf>
    <xf numFmtId="0" fontId="1" fillId="3" borderId="19" applyAlignment="1" pivotButton="0" quotePrefix="0" xfId="0">
      <alignment horizontal="center" vertical="center" textRotation="90" wrapText="1"/>
    </xf>
    <xf numFmtId="0" fontId="1" fillId="3" borderId="1" applyAlignment="1" pivotButton="0" quotePrefix="0" xfId="0">
      <alignment horizontal="center" vertical="center" textRotation="90" wrapText="1"/>
    </xf>
    <xf numFmtId="0" fontId="1" fillId="3" borderId="2" applyAlignment="1" pivotButton="0" quotePrefix="0" xfId="0">
      <alignment horizontal="center" vertical="center"/>
    </xf>
    <xf numFmtId="0" fontId="1" fillId="3" borderId="14" applyAlignment="1" pivotButton="0" quotePrefix="0" xfId="0">
      <alignment horizontal="center" vertical="center"/>
    </xf>
    <xf numFmtId="0" fontId="1" fillId="3" borderId="16" applyAlignment="1" pivotButton="0" quotePrefix="0" xfId="0">
      <alignment horizontal="center" vertical="center"/>
    </xf>
    <xf numFmtId="0" fontId="1" fillId="3" borderId="5" applyAlignment="1" pivotButton="0" quotePrefix="0" xfId="0">
      <alignment horizontal="center" vertical="center"/>
    </xf>
    <xf numFmtId="0" fontId="1" fillId="3" borderId="1" applyAlignment="1" pivotButton="0" quotePrefix="0" xfId="0">
      <alignment horizontal="center" vertical="center" textRotation="90"/>
    </xf>
    <xf numFmtId="0" fontId="1" fillId="3" borderId="2" applyAlignment="1" pivotButton="0" quotePrefix="0" xfId="0">
      <alignment horizontal="center" vertical="center" textRotation="90"/>
    </xf>
    <xf numFmtId="0" fontId="1" fillId="3" borderId="19" applyAlignment="1" pivotButton="0" quotePrefix="0" xfId="0">
      <alignment horizontal="center" vertical="center" textRotation="90"/>
    </xf>
    <xf numFmtId="0" fontId="5" fillId="2" borderId="0" applyAlignment="1" pivotButton="0" quotePrefix="0" xfId="0">
      <alignment horizontal="center" vertical="center"/>
    </xf>
    <xf numFmtId="0" fontId="6" fillId="2" borderId="0" applyAlignment="1" pivotButton="0" quotePrefix="0" xfId="0">
      <alignment horizontal="center" vertical="center"/>
    </xf>
    <xf numFmtId="0" fontId="1" fillId="4" borderId="0" applyAlignment="1" pivotButton="0" quotePrefix="0" xfId="0">
      <alignment horizontal="left" vertical="center" wrapText="1"/>
    </xf>
    <xf numFmtId="0" fontId="0" fillId="0" borderId="4" pivotButton="0" quotePrefix="0" xfId="0"/>
    <xf numFmtId="0" fontId="0" fillId="0" borderId="5" pivotButton="0" quotePrefix="0" xfId="0"/>
    <xf numFmtId="0" fontId="0" fillId="0" borderId="12" pivotButton="0" quotePrefix="0" xfId="0"/>
    <xf numFmtId="0" fontId="0" fillId="0" borderId="24" pivotButton="0" quotePrefix="0" xfId="0"/>
  </cellXfs>
  <cellStyles count="2">
    <cellStyle name="Standard" xfId="0" builtinId="0"/>
    <cellStyle name="Komma" xfId="1" builtinId="3"/>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drawings/_rels/drawing1.xml.rels><Relationships xmlns="http://schemas.openxmlformats.org/package/2006/relationships"><Relationship Type="http://schemas.openxmlformats.org/officeDocument/2006/relationships/image" Target="/xl/media/image1.jpeg" Id="rId1"/></Relationships>
</file>

<file path=xl/drawings/_rels/drawing2.xml.rels><Relationships xmlns="http://schemas.openxmlformats.org/package/2006/relationships"><Relationship Type="http://schemas.openxmlformats.org/officeDocument/2006/relationships/image" Target="/xl/media/image2.jpeg" Id="rId1"/></Relationships>
</file>

<file path=xl/drawings/_rels/drawing3.xml.rels><Relationships xmlns="http://schemas.openxmlformats.org/package/2006/relationships"><Relationship Type="http://schemas.openxmlformats.org/officeDocument/2006/relationships/image" Target="/xl/media/image3.jpeg" Id="rId1"/></Relationships>
</file>

<file path=xl/drawings/drawing1.xml><?xml version="1.0" encoding="utf-8"?>
<wsDr xmlns="http://schemas.openxmlformats.org/drawingml/2006/spreadsheetDrawing">
  <twoCellAnchor editAs="oneCell">
    <from>
      <col>17</col>
      <colOff>333375</colOff>
      <row>57</row>
      <rowOff>95250</rowOff>
    </from>
    <to>
      <col>19</col>
      <colOff>104775</colOff>
      <row>61</row>
      <rowOff>38100</rowOff>
    </to>
    <pic>
      <nvPicPr>
        <cNvPr id="2" name="Grafik 1"/>
        <cNvPicPr>
          <a:picLocks xmlns:a="http://schemas.openxmlformats.org/drawingml/2006/main" noChangeAspect="1"/>
        </cNvPicPr>
      </nvPicPr>
      <blipFill>
        <a:blip xmlns:a="http://schemas.openxmlformats.org/drawingml/2006/main" xmlns:r="http://schemas.openxmlformats.org/officeDocument/2006/relationships" r:embed="rId1"/>
        <a:stretch xmlns:a="http://schemas.openxmlformats.org/drawingml/2006/main">
          <a:fillRect/>
        </a:stretch>
      </blipFill>
      <spPr>
        <a:xfrm xmlns:a="http://schemas.openxmlformats.org/drawingml/2006/main">
          <a:off x="13287375" y="10953750"/>
          <a:ext cx="1295400" cy="704850"/>
        </a:xfrm>
        <a:prstGeom xmlns:a="http://schemas.openxmlformats.org/drawingml/2006/main" prst="rect">
          <avLst/>
        </a:prstGeom>
        <a:ln xmlns:a="http://schemas.openxmlformats.org/drawingml/2006/main">
          <a:prstDash val="solid"/>
        </a:ln>
      </spPr>
    </pic>
    <clientData/>
  </twoCellAnchor>
</wsDr>
</file>

<file path=xl/drawings/drawing2.xml><?xml version="1.0" encoding="utf-8"?>
<wsDr xmlns="http://schemas.openxmlformats.org/drawingml/2006/spreadsheetDrawing">
  <twoCellAnchor editAs="oneCell">
    <from>
      <col>13</col>
      <colOff>819150</colOff>
      <row>58</row>
      <rowOff>104775</rowOff>
    </from>
    <to>
      <col>15</col>
      <colOff>95250</colOff>
      <row>61</row>
      <rowOff>38100</rowOff>
    </to>
    <pic>
      <nvPicPr>
        <cNvPr id="4" name="Grafik 3"/>
        <cNvPicPr>
          <a:picLocks xmlns:a="http://schemas.openxmlformats.org/drawingml/2006/main" noChangeAspect="1"/>
        </cNvPicPr>
      </nvPicPr>
      <blipFill>
        <a:blip xmlns:a="http://schemas.openxmlformats.org/drawingml/2006/main" xmlns:r="http://schemas.openxmlformats.org/officeDocument/2006/relationships" r:embed="rId1"/>
        <a:stretch xmlns:a="http://schemas.openxmlformats.org/drawingml/2006/main">
          <a:fillRect/>
        </a:stretch>
      </blipFill>
      <spPr>
        <a:xfrm xmlns:a="http://schemas.openxmlformats.org/drawingml/2006/main">
          <a:off x="16268700" y="13839825"/>
          <a:ext cx="1295400" cy="704850"/>
        </a:xfrm>
        <a:prstGeom xmlns:a="http://schemas.openxmlformats.org/drawingml/2006/main" prst="rect">
          <avLst/>
        </a:prstGeom>
        <a:ln xmlns:a="http://schemas.openxmlformats.org/drawingml/2006/main">
          <a:prstDash val="solid"/>
        </a:ln>
      </spPr>
    </pic>
    <clientData/>
  </twoCellAnchor>
</wsDr>
</file>

<file path=xl/drawings/drawing3.xml><?xml version="1.0" encoding="utf-8"?>
<wsDr xmlns="http://schemas.openxmlformats.org/drawingml/2006/spreadsheetDrawing">
  <twoCellAnchor editAs="oneCell">
    <from>
      <col>13</col>
      <colOff>819150</colOff>
      <row>58</row>
      <rowOff>104775</rowOff>
    </from>
    <to>
      <col>15</col>
      <colOff>95250</colOff>
      <row>61</row>
      <rowOff>38100</rowOff>
    </to>
    <pic>
      <nvPicPr>
        <cNvPr id="2" name="Grafik 1"/>
        <cNvPicPr>
          <a:picLocks xmlns:a="http://schemas.openxmlformats.org/drawingml/2006/main" noChangeAspect="1"/>
        </cNvPicPr>
      </nvPicPr>
      <blipFill>
        <a:blip xmlns:a="http://schemas.openxmlformats.org/drawingml/2006/main" xmlns:r="http://schemas.openxmlformats.org/officeDocument/2006/relationships" r:embed="rId1"/>
        <a:stretch xmlns:a="http://schemas.openxmlformats.org/drawingml/2006/main">
          <a:fillRect/>
        </a:stretch>
      </blipFill>
      <spPr>
        <a:xfrm xmlns:a="http://schemas.openxmlformats.org/drawingml/2006/main">
          <a:off x="16268700" y="13839825"/>
          <a:ext cx="1295400" cy="704850"/>
        </a:xfrm>
        <a:prstGeom xmlns:a="http://schemas.openxmlformats.org/drawingml/2006/main" prst="rect">
          <avLst/>
        </a:prstGeom>
        <a:ln xmlns:a="http://schemas.openxmlformats.org/drawingml/2006/main">
          <a:prstDash val="solid"/>
        </a:ln>
      </spPr>
    </pic>
    <clientData/>
  </twoCellAnchor>
</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fitToPage="1"/>
  </sheetPr>
  <dimension ref="B4:S57"/>
  <sheetViews>
    <sheetView showGridLines="0" tabSelected="1" zoomScaleNormal="100" workbookViewId="0">
      <selection activeCell="MG41" sqref="MG41"/>
    </sheetView>
  </sheetViews>
  <sheetFormatPr baseColWidth="10" defaultRowHeight="15"/>
  <cols>
    <col width="11.42578125" customWidth="1" style="1" min="1" max="16384"/>
  </cols>
  <sheetData>
    <row r="4" ht="15" customHeight="1">
      <c r="B4" s="128" t="inlineStr">
        <is>
          <t xml:space="preserve">
Datenherkunft
Die öffentlichen Schulen geben jeweils im Oktober ihre Einsatzplanung der Lehrkräfte über die Schulverwaltungssoftware ab, soweit die Stundenplansoftware UNTIS im Einsatz ist, werden die Daten hieraus verwendet. Die Daten werden von der senatorischen Behörde dem IQHB aufbereitet zur Verfügung gestellt. Die Daten der privaten Schulen werden vom IQHB an diesen Schulen abgefragt. Das IQHB berechnet dann nach Überführung in einen Auswertungsdatensatz die unten genannten Basisdaten und Kennzahlen für eine Zulieferung an das Statistische Landesamt (zur Aufbereitung für das Statistische Bundesamt) sowie die Kultusministerkonferenz.
Vollzeitlehrkräfte-Einheiten (VZLE)
Da nicht alle Lehrenden Vollzeitbeschäftigte sind, haben sich die Kultusministerien darauf verständigt, alle den Schulen zur Verfügung vollzeit-, teilzeit- und stundenweise beschäftigten Lehrkräfte entsprechend dem belegten Stellenanteil in Vollzeit-Äquivalente sogenannte ‚Vollzeitlehrkräfte-Einheiten‘ umzurechnen. Die in dieser Berechnung zugrunde gelegte Lehrerarbeitszeit ist nicht identisch mit den Stunden, die tatsächlich für den Unterricht genutzt werden können. Es sind bspw. auch Entlastungsstunden enthalten, die eine einzelne Lehrkraft für Tätigkeiten erhält, die für eine Schule wichtig sind, die aber nicht unterrichtswirksam sind.
Es wird folglich festgestellt, wie viele Kräfte an Schulen insgesamt für schulische Aufgaben (inkl. Unterricht) eingesetzt und vergütet werden. Das ist unabhängig von der tatsächlichen Unterrichtsversorgung der Schüler:innen.
Unterrichtsstunden
Im Gegensatz zu den Vollzeitlehrkräfte-Einheiten, die die gesamte Lehrkraftarbeitszeit abdecken und auch nicht-unterrichtliche schulische Tätigkeiten sowie Ermäßigungen enthalten, beziehen sich die „erteilten Unterrichtsstunden“ auf den planmäßig vorgesehenen Unterricht. Unterrichtsausfall ist hier nicht berücksichtigt, somit handelt es sich nicht um die im Rückblick real erteilten, sondern um die nach Stundenplan vorausgeplanten Unterrichtsstunden. Als „erteilte Unterrichtsstunden“ werden somit die von den Lehrkräften pro Woche planmäßig zu erteilenden Unterrichtsstunden erfasst, unabhängig davon, ob die Stunden für Schüler:innen verpflichtend sind oder nicht. Es wird festgestellt, wie viele Lehrkräftewochenstunden „bei den Schüler:innen als Unterricht ankommen“ sollen, unabhängig davon, wie viele Lehrkräftewochenstunden dafür bezahlt werden. 
Schüler:in-Lehrkraft-Relation (SLR)
Die Schüler:in-Lehrkraft-Relation ist die grundlegende Kennzahl, wenn es einerseits um die quantitative Einschätzung der Bereitstellung von Leistungen, die Lehrkräfte für die Schüler:innen erbringen können, und andererseits um den finanziellen Input geht. Diese Kennzahl gibt – vereinfacht gesagt – die Zahl der Schüler:innen, für die jeweils eine Vollzeit-Lehrkrafteinheit (VZLE) eingesetzt wird, wieder. Je niedriger diese Kennzahl ist, desto besser ist grds. die Versorgung der Schulen mit Lehrpersonal.
Unterrichtsstunden je Klasse 
Mit diesem Kennwert wird die Zahl der Lehrkräftewochenstunden, die einer Klasse für Unterrichtszwecke zur Verfügung gestellt wird, angegeben.
Je höher dieser Wert, desto besser ist die durchschnittliche Versorgung der Klassen mit Lehrkräftewochenstunden für Unterricht.
Unterrichtsstunden je Schüler:in 
Es wird festgestellt, wie viele Lehrkräftewochenstunden pro Schüler:innen als Unterricht ankommen, unabhängig davon, wie viele Lehrkräftewochenstunden dafür bezahlt werden. Da bei vergleichenden Betrachtung der Unterrichtsversorgung nach den hier dargestellten Kennzahlen zu beachten ist, dass neben den erteilten Unterrichtsstunden je Klasse auch Klassengrößen eine Rolle spielen, stellt die Relation der erteilten Unterrichtsstunden je Schüler:in hier eine klassengrößenunabhängige Vergleichsvariable dar. Die Ressource Lehrkraftwochenstunde kann bei gleichen Unterrichtsstunden je Schüler:in einerseits eingesetzt werden um die Klassenfrequenzen niedrig zu halten, andererseits aber auch die erteilten Unterrichtsstunden je Klasse bei größeren Klassen zu erhöhen.
Je höher dieser Wert, desto besser ist die Versorgung der Schulen schüler:innenbezogen mit Lehrkräften für den Unterrichtseinsatz.
</t>
        </is>
      </c>
    </row>
    <row r="5" ht="15" customHeight="1"/>
    <row r="6" ht="15" customHeight="1"/>
    <row r="7" ht="15" customHeight="1"/>
    <row r="8" ht="15" customHeight="1"/>
    <row r="9" ht="15" customHeight="1"/>
    <row r="10" ht="15" customHeight="1"/>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sheetData>
  <sheetProtection selectLockedCells="0" selectUnlockedCells="0" sheet="1" objects="1" insertRows="1" insertHyperlinks="1" autoFilter="1" scenarios="1" formatColumns="1" deleteColumns="1" insertColumns="1" pivotTables="1" deleteRows="1" formatCells="1" formatRows="1" sort="1"/>
  <mergeCells count="1">
    <mergeCell ref="B4:S57"/>
  </mergeCells>
  <pageMargins left="0.7" right="0.7" top="0.787401575" bottom="0.787401575" header="0.3" footer="0.3"/>
  <pageSetup orientation="portrait" paperSize="9" scale="70" fitToHeight="0"/>
  <drawing xmlns:r="http://schemas.openxmlformats.org/officeDocument/2006/relationships" r:id="rId1"/>
</worksheet>
</file>

<file path=xl/worksheets/sheet2.xml><?xml version="1.0" encoding="utf-8"?>
<worksheet xmlns="http://schemas.openxmlformats.org/spreadsheetml/2006/main">
  <sheetPr>
    <outlinePr summaryBelow="1" summaryRight="1"/>
    <pageSetUpPr fitToPage="1"/>
  </sheetPr>
  <dimension ref="B2:O58"/>
  <sheetViews>
    <sheetView showGridLines="0" zoomScaleNormal="100" workbookViewId="0">
      <pane xSplit="3" ySplit="3" topLeftCell="D4" activePane="bottomRight" state="frozen"/>
      <selection pane="topRight" activeCell="D1" sqref="D1"/>
      <selection pane="bottomLeft" activeCell="A4" sqref="A4"/>
      <selection pane="bottomRight" activeCell="MG41" sqref="MG41"/>
    </sheetView>
  </sheetViews>
  <sheetFormatPr baseColWidth="10" defaultRowHeight="20.25"/>
  <cols>
    <col width="4.5703125" customWidth="1" style="22" min="1" max="1"/>
    <col width="9.140625" customWidth="1" style="2" min="2" max="2"/>
    <col width="66.5703125" bestFit="1" customWidth="1" style="22" min="3" max="3"/>
    <col width="15.140625" customWidth="1" style="22" min="4" max="15"/>
    <col width="5.7109375" customWidth="1" style="22" min="16" max="16"/>
    <col width="11.42578125" customWidth="1" style="22" min="17" max="16384"/>
  </cols>
  <sheetData>
    <row r="1" ht="23.25" customHeight="1"/>
    <row r="2" ht="26.25" customFormat="1" customHeight="1" s="3">
      <c r="B2" s="126" t="inlineStr">
        <is>
          <t>Schuljahr 2023/2024</t>
        </is>
      </c>
      <c r="D2" s="119" t="inlineStr">
        <is>
          <t>Stadtgemeinde Bremen</t>
        </is>
      </c>
      <c r="E2" s="129" t="n"/>
      <c r="F2" s="129" t="n"/>
      <c r="G2" s="130" t="n"/>
      <c r="H2" s="121" t="inlineStr">
        <is>
          <t>Stadtgemeinde Bremerhaven</t>
        </is>
      </c>
      <c r="I2" s="129" t="n"/>
      <c r="J2" s="129" t="n"/>
      <c r="K2" s="130" t="n"/>
      <c r="L2" s="122" t="inlineStr">
        <is>
          <t>Land Bremen</t>
        </is>
      </c>
      <c r="M2" s="129" t="n"/>
      <c r="N2" s="129" t="n"/>
      <c r="O2" s="130" t="n"/>
    </row>
    <row r="3" ht="36.75" customFormat="1" customHeight="1" s="23">
      <c r="D3" s="9" t="inlineStr">
        <is>
          <t>Anzahl Schüler:innen</t>
        </is>
      </c>
      <c r="E3" s="10" t="inlineStr">
        <is>
          <t>Anzahl Klassen</t>
        </is>
      </c>
      <c r="F3" s="9" t="inlineStr">
        <is>
          <t>Unterrichts-stunden</t>
        </is>
      </c>
      <c r="G3" s="11" t="inlineStr">
        <is>
          <t>Vollzeit-lehrkräfte</t>
        </is>
      </c>
      <c r="H3" s="12" t="inlineStr">
        <is>
          <t>Anzahl Schüler:innen</t>
        </is>
      </c>
      <c r="I3" s="10" t="inlineStr">
        <is>
          <t>Anzahl Klassen</t>
        </is>
      </c>
      <c r="J3" s="9" t="inlineStr">
        <is>
          <t>Unterrichts-stunden</t>
        </is>
      </c>
      <c r="K3" s="11" t="inlineStr">
        <is>
          <t>Vollzeit-lehrkräfte</t>
        </is>
      </c>
      <c r="L3" s="10" t="inlineStr">
        <is>
          <t>Anzahl Schüler:innen</t>
        </is>
      </c>
      <c r="M3" s="10" t="inlineStr">
        <is>
          <t>Anzahl Klassen</t>
        </is>
      </c>
      <c r="N3" s="9" t="inlineStr">
        <is>
          <t>Unterrichts-stunden</t>
        </is>
      </c>
      <c r="O3" s="9" t="inlineStr">
        <is>
          <t>Vollzeit-lehrkräfte</t>
        </is>
      </c>
    </row>
    <row r="4" ht="18.75" customHeight="1">
      <c r="B4" s="123" t="inlineStr">
        <is>
          <t>öffentliche Schulen</t>
        </is>
      </c>
      <c r="C4" s="4" t="inlineStr">
        <is>
          <t>Vorklasse</t>
        </is>
      </c>
      <c r="D4" s="81" t="n">
        <v>18</v>
      </c>
      <c r="E4" s="81" t="n">
        <v>1</v>
      </c>
      <c r="F4" s="53" t="n">
        <v>26.63636363636364</v>
      </c>
      <c r="G4" s="54" t="n">
        <v>1.470779220779221</v>
      </c>
      <c r="H4" s="81" t="n">
        <v>0</v>
      </c>
      <c r="I4" s="81" t="n">
        <v>0</v>
      </c>
      <c r="J4" s="53" t="n">
        <v>0</v>
      </c>
      <c r="K4" s="54" t="n">
        <v>0</v>
      </c>
      <c r="L4" s="81">
        <f>D4+H4</f>
        <v/>
      </c>
      <c r="M4" s="81">
        <f>E4+I4</f>
        <v/>
      </c>
      <c r="N4" s="53">
        <f>F4+J4</f>
        <v/>
      </c>
      <c r="O4" s="54">
        <f>G4+K4</f>
        <v/>
      </c>
    </row>
    <row r="5" ht="18.75" customHeight="1">
      <c r="B5" s="131" t="n"/>
      <c r="C5" s="5" t="inlineStr">
        <is>
          <t>Grundschule</t>
        </is>
      </c>
      <c r="D5" s="81" t="n">
        <v>20663</v>
      </c>
      <c r="E5" s="81" t="n">
        <v>1051</v>
      </c>
      <c r="F5" s="53" t="n">
        <v>33153.72169117058</v>
      </c>
      <c r="G5" s="54" t="n">
        <v>1403.724964603656</v>
      </c>
      <c r="H5" s="81" t="n">
        <v>4819</v>
      </c>
      <c r="I5" s="81" t="n">
        <v>222</v>
      </c>
      <c r="J5" s="53" t="n">
        <v>7063.0000008</v>
      </c>
      <c r="K5" s="54" t="n">
        <v>311.9464286</v>
      </c>
      <c r="L5" s="81">
        <f>D5+H5</f>
        <v/>
      </c>
      <c r="M5" s="81">
        <f>E5+I5</f>
        <v/>
      </c>
      <c r="N5" s="53">
        <f>F5+J5</f>
        <v/>
      </c>
      <c r="O5" s="54">
        <f>G5+K5</f>
        <v/>
      </c>
    </row>
    <row r="6" ht="18.75" customHeight="1">
      <c r="B6" s="131" t="n"/>
      <c r="C6" s="7" t="inlineStr">
        <is>
          <t>Primarbereich</t>
        </is>
      </c>
      <c r="D6" s="82">
        <f>SUM(D4,D5)</f>
        <v/>
      </c>
      <c r="E6" s="82">
        <f>SUM(E4,E5)</f>
        <v/>
      </c>
      <c r="F6" s="55">
        <f>SUM(F4,F5)</f>
        <v/>
      </c>
      <c r="G6" s="56">
        <f>SUM(G4,G5)</f>
        <v/>
      </c>
      <c r="H6" s="92">
        <f>SUM(H4,H5)</f>
        <v/>
      </c>
      <c r="I6" s="93">
        <f>SUM(I4,I5)</f>
        <v/>
      </c>
      <c r="J6" s="57">
        <f>SUM(J4,J5)</f>
        <v/>
      </c>
      <c r="K6" s="58">
        <f>SUM(K4,K5)</f>
        <v/>
      </c>
      <c r="L6" s="105">
        <f>D6+H6</f>
        <v/>
      </c>
      <c r="M6" s="93">
        <f>E6+I6</f>
        <v/>
      </c>
      <c r="N6" s="57">
        <f>F6+J6</f>
        <v/>
      </c>
      <c r="O6" s="57">
        <f>G6+K6</f>
        <v/>
      </c>
    </row>
    <row r="7" ht="18.75" customHeight="1">
      <c r="B7" s="131" t="n"/>
      <c r="C7" s="5" t="inlineStr">
        <is>
          <t>Oberschule Sekundarbereich I</t>
        </is>
      </c>
      <c r="D7" s="81" t="n">
        <v>20475</v>
      </c>
      <c r="E7" s="81" t="n">
        <v>980</v>
      </c>
      <c r="F7" s="53" t="n">
        <v>44830.66554094128</v>
      </c>
      <c r="G7" s="54" t="n">
        <v>1874.283316558995</v>
      </c>
      <c r="H7" s="94" t="n">
        <v>5777</v>
      </c>
      <c r="I7" s="95" t="n">
        <v>273</v>
      </c>
      <c r="J7" s="59" t="n">
        <v>11385.513021215</v>
      </c>
      <c r="K7" s="60" t="n">
        <v>475.4819637487037</v>
      </c>
      <c r="L7" s="106">
        <f>D7+H7</f>
        <v/>
      </c>
      <c r="M7" s="95">
        <f>E7+I7</f>
        <v/>
      </c>
      <c r="N7" s="59">
        <f>F7+J7</f>
        <v/>
      </c>
      <c r="O7" s="59">
        <f>G7+K7</f>
        <v/>
      </c>
    </row>
    <row r="8" ht="18.75" customHeight="1">
      <c r="B8" s="131" t="n"/>
      <c r="C8" s="5" t="inlineStr">
        <is>
          <t>Gymnasium Sekundarbereich I</t>
        </is>
      </c>
      <c r="D8" s="81" t="n">
        <v>5507</v>
      </c>
      <c r="E8" s="81" t="n">
        <v>210</v>
      </c>
      <c r="F8" s="53" t="n">
        <v>7776.727610535241</v>
      </c>
      <c r="G8" s="54" t="n">
        <v>333.314646309137</v>
      </c>
      <c r="H8" s="94" t="n">
        <v>559</v>
      </c>
      <c r="I8" s="95" t="n">
        <v>23</v>
      </c>
      <c r="J8" s="59" t="n">
        <v>826.8566636107574</v>
      </c>
      <c r="K8" s="60" t="n">
        <v>38.20707716863819</v>
      </c>
      <c r="L8" s="106">
        <f>D8+H8</f>
        <v/>
      </c>
      <c r="M8" s="95">
        <f>E8+I8</f>
        <v/>
      </c>
      <c r="N8" s="59">
        <f>F8+J8</f>
        <v/>
      </c>
      <c r="O8" s="59">
        <f>G8+K8</f>
        <v/>
      </c>
    </row>
    <row r="9" ht="18.75" customHeight="1">
      <c r="B9" s="131" t="n"/>
      <c r="C9" s="5" t="inlineStr">
        <is>
          <t>Werkschule</t>
        </is>
      </c>
      <c r="D9" s="81" t="n">
        <v>355</v>
      </c>
      <c r="E9" s="81" t="n">
        <v>30</v>
      </c>
      <c r="F9" s="53" t="n">
        <v>730.2938124266992</v>
      </c>
      <c r="G9" s="54" t="n">
        <v>30.48579159789112</v>
      </c>
      <c r="H9" s="94" t="n">
        <v>108</v>
      </c>
      <c r="I9" s="95" t="n">
        <v>14</v>
      </c>
      <c r="J9" s="59" t="n">
        <v>343.4883720930233</v>
      </c>
      <c r="K9" s="60" t="n">
        <v>14.50086132644272</v>
      </c>
      <c r="L9" s="106">
        <f>D9+H9</f>
        <v/>
      </c>
      <c r="M9" s="95">
        <f>E9+I9</f>
        <v/>
      </c>
      <c r="N9" s="59">
        <f>F9+J9</f>
        <v/>
      </c>
      <c r="O9" s="59">
        <f>G9+K9</f>
        <v/>
      </c>
    </row>
    <row r="10" ht="18.75" customHeight="1">
      <c r="B10" s="131" t="n"/>
      <c r="C10" s="7" t="inlineStr">
        <is>
          <t>Sekundarbereich I</t>
        </is>
      </c>
      <c r="D10" s="82">
        <f>SUM(D7:D9)</f>
        <v/>
      </c>
      <c r="E10" s="82">
        <f>SUM(E7:E9)</f>
        <v/>
      </c>
      <c r="F10" s="55">
        <f>SUM(F7:F9)</f>
        <v/>
      </c>
      <c r="G10" s="56">
        <f>SUM(G7:G9)</f>
        <v/>
      </c>
      <c r="H10" s="92">
        <f>SUM(H7:H9)</f>
        <v/>
      </c>
      <c r="I10" s="93">
        <f>SUM(I7:I9)</f>
        <v/>
      </c>
      <c r="J10" s="57">
        <f>SUM(J7:J9)</f>
        <v/>
      </c>
      <c r="K10" s="58">
        <f>SUM(K7:K9)</f>
        <v/>
      </c>
      <c r="L10" s="105">
        <f>D10+H10</f>
        <v/>
      </c>
      <c r="M10" s="93">
        <f>E10+I10</f>
        <v/>
      </c>
      <c r="N10" s="57">
        <f>F10+J10</f>
        <v/>
      </c>
      <c r="O10" s="57">
        <f>G10+K10</f>
        <v/>
      </c>
    </row>
    <row r="11" ht="18.75" customHeight="1">
      <c r="B11" s="131" t="n"/>
      <c r="C11" s="5" t="inlineStr">
        <is>
          <t>Oberschule Sekundarbereich II</t>
        </is>
      </c>
      <c r="D11" s="81" t="n">
        <v>3533</v>
      </c>
      <c r="E11" s="83" t="n"/>
      <c r="F11" s="53" t="n">
        <v>5935.934823030813</v>
      </c>
      <c r="G11" s="54" t="n">
        <v>271.4473869243907</v>
      </c>
      <c r="H11" s="94" t="n">
        <v>1139</v>
      </c>
      <c r="I11" s="83" t="n"/>
      <c r="J11" s="59" t="n">
        <v>1792</v>
      </c>
      <c r="K11" s="60" t="n">
        <v>83.92</v>
      </c>
      <c r="L11" s="106">
        <f>D11+H11</f>
        <v/>
      </c>
      <c r="M11" s="83" t="n"/>
      <c r="N11" s="59">
        <f>F11+J11</f>
        <v/>
      </c>
      <c r="O11" s="59">
        <f>G11+K11</f>
        <v/>
      </c>
    </row>
    <row r="12" ht="18.75" customHeight="1">
      <c r="B12" s="131" t="n"/>
      <c r="C12" s="5" t="inlineStr">
        <is>
          <t>Gymnasium Sekundarbereich II</t>
        </is>
      </c>
      <c r="D12" s="81" t="n">
        <v>2805</v>
      </c>
      <c r="E12" s="84" t="n"/>
      <c r="F12" s="53" t="n">
        <v>4949.242398520759</v>
      </c>
      <c r="G12" s="54" t="n">
        <v>222.918982348372</v>
      </c>
      <c r="H12" s="94" t="n">
        <v>484</v>
      </c>
      <c r="I12" s="84" t="n"/>
      <c r="J12" s="59" t="n">
        <v>748.1433381092426</v>
      </c>
      <c r="K12" s="60" t="n">
        <v>37.01635672667076</v>
      </c>
      <c r="L12" s="106">
        <f>D12+H12</f>
        <v/>
      </c>
      <c r="M12" s="84" t="n"/>
      <c r="N12" s="59">
        <f>F12+J12</f>
        <v/>
      </c>
      <c r="O12" s="59">
        <f>G12+K12</f>
        <v/>
      </c>
    </row>
    <row r="13" ht="18.75" customHeight="1">
      <c r="B13" s="131" t="n"/>
      <c r="C13" s="7" t="inlineStr">
        <is>
          <t>Sekundarbereich II</t>
        </is>
      </c>
      <c r="D13" s="82">
        <f>SUM(D11:D12)</f>
        <v/>
      </c>
      <c r="E13" s="85" t="n"/>
      <c r="F13" s="55">
        <f>SUM(F11:F12)</f>
        <v/>
      </c>
      <c r="G13" s="56">
        <f>SUM(G11:G12)</f>
        <v/>
      </c>
      <c r="H13" s="92">
        <f>SUM(H11:H12)</f>
        <v/>
      </c>
      <c r="I13" s="85" t="n"/>
      <c r="J13" s="57">
        <f>SUM(J11:J12)</f>
        <v/>
      </c>
      <c r="K13" s="58">
        <f>SUM(K11:K12)</f>
        <v/>
      </c>
      <c r="L13" s="105">
        <f>D13+H13</f>
        <v/>
      </c>
      <c r="M13" s="85" t="n"/>
      <c r="N13" s="57">
        <f>F13+J13</f>
        <v/>
      </c>
      <c r="O13" s="57">
        <f>G13+K13</f>
        <v/>
      </c>
    </row>
    <row r="14" ht="18.75" customHeight="1">
      <c r="B14" s="131" t="n"/>
      <c r="C14" s="15" t="inlineStr">
        <is>
          <t>Förderzentren</t>
        </is>
      </c>
      <c r="D14" s="82" t="n">
        <v>344</v>
      </c>
      <c r="E14" s="82" t="n">
        <v>74</v>
      </c>
      <c r="F14" s="55" t="n">
        <v>2191.4999985</v>
      </c>
      <c r="G14" s="56" t="n">
        <v>106.0370369814815</v>
      </c>
      <c r="H14" s="92" t="n">
        <v>0</v>
      </c>
      <c r="I14" s="93" t="n">
        <v>0</v>
      </c>
      <c r="J14" s="57" t="n">
        <v>0</v>
      </c>
      <c r="K14" s="58" t="n">
        <v>0</v>
      </c>
      <c r="L14" s="105">
        <f>D14+H14</f>
        <v/>
      </c>
      <c r="M14" s="93">
        <f>E14+I14</f>
        <v/>
      </c>
      <c r="N14" s="57">
        <f>F14+J14</f>
        <v/>
      </c>
      <c r="O14" s="57">
        <f>G14+K14</f>
        <v/>
      </c>
    </row>
    <row r="15" ht="18.75" customHeight="1">
      <c r="B15" s="131" t="n"/>
      <c r="C15" s="15" t="inlineStr">
        <is>
          <t>Schule für Kranke</t>
        </is>
      </c>
      <c r="D15" s="112" t="n"/>
      <c r="E15" s="111" t="n"/>
      <c r="F15" s="55" t="n">
        <v>502.5</v>
      </c>
      <c r="G15" s="56" t="n">
        <v>20.77777777777778</v>
      </c>
      <c r="H15" s="113" t="n"/>
      <c r="I15" s="111" t="n"/>
      <c r="J15" s="57" t="n">
        <v>0</v>
      </c>
      <c r="K15" s="58" t="n">
        <v>0</v>
      </c>
      <c r="L15" s="113" t="n"/>
      <c r="M15" s="111" t="n"/>
      <c r="N15" s="57">
        <f>F15+J15</f>
        <v/>
      </c>
      <c r="O15" s="57">
        <f>G15+K15</f>
        <v/>
      </c>
    </row>
    <row r="16" ht="18.75" customHeight="1">
      <c r="B16" s="131" t="n"/>
      <c r="C16" s="15" t="inlineStr">
        <is>
          <t>Erwachsenenschule</t>
        </is>
      </c>
      <c r="D16" s="82" t="n">
        <v>631</v>
      </c>
      <c r="E16" s="84" t="n"/>
      <c r="F16" s="55" t="n">
        <v>999.99999982</v>
      </c>
      <c r="G16" s="56" t="n">
        <v>47.70320290411068</v>
      </c>
      <c r="H16" s="92" t="n">
        <v>70</v>
      </c>
      <c r="I16" s="84" t="n"/>
      <c r="J16" s="57" t="n">
        <v>165.5</v>
      </c>
      <c r="K16" s="58" t="n">
        <v>8.489714285714285</v>
      </c>
      <c r="L16" s="105">
        <f>D16+H16</f>
        <v/>
      </c>
      <c r="M16" s="84" t="n"/>
      <c r="N16" s="57">
        <f>F16+J16</f>
        <v/>
      </c>
      <c r="O16" s="57">
        <f>G16+K16</f>
        <v/>
      </c>
    </row>
    <row r="17" ht="18.75" customHeight="1">
      <c r="B17" s="131" t="n"/>
      <c r="C17" s="7" t="inlineStr">
        <is>
          <t>allgemeinbildende Schularten</t>
        </is>
      </c>
      <c r="D17" s="82">
        <f>D6+D10+D13+D14+D16+D15</f>
        <v/>
      </c>
      <c r="E17" s="85" t="n"/>
      <c r="F17" s="55">
        <f>F6+F10+F13+F14+F16+F15</f>
        <v/>
      </c>
      <c r="G17" s="56">
        <f>G6+G10+G13+G14+G16+G15</f>
        <v/>
      </c>
      <c r="H17" s="92">
        <f>H6+H10+H13+H14+H16+H15</f>
        <v/>
      </c>
      <c r="I17" s="85" t="n"/>
      <c r="J17" s="57">
        <f>J6+J10+J13+J14+J16+J15</f>
        <v/>
      </c>
      <c r="K17" s="58">
        <f>K6+K10+K13+K14+K16+K15</f>
        <v/>
      </c>
      <c r="L17" s="105">
        <f>D17+H17</f>
        <v/>
      </c>
      <c r="M17" s="85" t="n"/>
      <c r="N17" s="57">
        <f>F17+J17</f>
        <v/>
      </c>
      <c r="O17" s="57">
        <f>G17+K17</f>
        <v/>
      </c>
    </row>
    <row r="18" ht="18.75" customHeight="1">
      <c r="B18" s="131" t="n"/>
      <c r="C18" s="6" t="inlineStr">
        <is>
          <t>Berufsfachschule Teilzeit</t>
        </is>
      </c>
      <c r="D18" s="81" t="n">
        <v>29</v>
      </c>
      <c r="E18" s="81" t="n">
        <v>2</v>
      </c>
      <c r="F18" s="53" t="n">
        <v>24.63990610328639</v>
      </c>
      <c r="G18" s="54" t="n">
        <v>1.442288526845766</v>
      </c>
      <c r="H18" s="94" t="n">
        <v>0</v>
      </c>
      <c r="I18" s="95" t="n">
        <v>0</v>
      </c>
      <c r="J18" s="59" t="n">
        <v>0</v>
      </c>
      <c r="K18" s="60" t="n">
        <v>0</v>
      </c>
      <c r="L18" s="106">
        <f>D18+H18</f>
        <v/>
      </c>
      <c r="M18" s="95">
        <f>E18+I18</f>
        <v/>
      </c>
      <c r="N18" s="59">
        <f>F18+J18</f>
        <v/>
      </c>
      <c r="O18" s="59">
        <f>G18+K18</f>
        <v/>
      </c>
    </row>
    <row r="19" ht="18.75" customHeight="1">
      <c r="B19" s="131" t="n"/>
      <c r="C19" s="6" t="inlineStr">
        <is>
          <t>Berufsfachschule Vollzeit</t>
        </is>
      </c>
      <c r="D19" s="81" t="n">
        <v>1774</v>
      </c>
      <c r="E19" s="81" t="n">
        <v>112</v>
      </c>
      <c r="F19" s="53" t="n">
        <v>3977.406678428682</v>
      </c>
      <c r="G19" s="54" t="n">
        <v>176.3536722474951</v>
      </c>
      <c r="H19" s="94" t="n">
        <v>519</v>
      </c>
      <c r="I19" s="95" t="n">
        <v>28</v>
      </c>
      <c r="J19" s="59" t="n">
        <v>1040.352281271669</v>
      </c>
      <c r="K19" s="60" t="n">
        <v>47.31441421194766</v>
      </c>
      <c r="L19" s="106">
        <f>D19+H19</f>
        <v/>
      </c>
      <c r="M19" s="95">
        <f>E19+I19</f>
        <v/>
      </c>
      <c r="N19" s="59">
        <f>F19+J19</f>
        <v/>
      </c>
      <c r="O19" s="59">
        <f>G19+K19</f>
        <v/>
      </c>
    </row>
    <row r="20" ht="18.75" customHeight="1">
      <c r="B20" s="131" t="n"/>
      <c r="C20" s="6" t="inlineStr">
        <is>
          <t>Berufsoberschule Vollzeit</t>
        </is>
      </c>
      <c r="D20" s="81" t="n">
        <v>35</v>
      </c>
      <c r="E20" s="81" t="n">
        <v>3</v>
      </c>
      <c r="F20" s="53" t="n">
        <v>150.2844069606477</v>
      </c>
      <c r="G20" s="54" t="n">
        <v>6.214695195746515</v>
      </c>
      <c r="H20" s="94" t="n">
        <v>1</v>
      </c>
      <c r="I20" s="95" t="n">
        <v>0</v>
      </c>
      <c r="J20" s="59" t="n">
        <v>0.8659735349716446</v>
      </c>
      <c r="K20" s="60" t="n">
        <v>0.04158957823933732</v>
      </c>
      <c r="L20" s="106">
        <f>D20+H20</f>
        <v/>
      </c>
      <c r="M20" s="95">
        <f>E20+I20</f>
        <v/>
      </c>
      <c r="N20" s="59">
        <f>F20+J20</f>
        <v/>
      </c>
      <c r="O20" s="59">
        <f>G20+K20</f>
        <v/>
      </c>
    </row>
    <row r="21" ht="18.75" customHeight="1">
      <c r="B21" s="131" t="n"/>
      <c r="C21" s="6" t="inlineStr">
        <is>
          <t>Berufsvorbereitungsjahr Teilzeit</t>
        </is>
      </c>
      <c r="D21" s="81" t="n">
        <v>498</v>
      </c>
      <c r="E21" s="81" t="n">
        <v>32</v>
      </c>
      <c r="F21" s="53" t="n">
        <v>413.3856884645213</v>
      </c>
      <c r="G21" s="54" t="n">
        <v>22.68326532589364</v>
      </c>
      <c r="H21" s="94" t="n">
        <v>167</v>
      </c>
      <c r="I21" s="95" t="n">
        <v>12</v>
      </c>
      <c r="J21" s="59" t="n">
        <v>187.1913842083915</v>
      </c>
      <c r="K21" s="60" t="n">
        <v>10.01264718961196</v>
      </c>
      <c r="L21" s="106">
        <f>D21+H21</f>
        <v/>
      </c>
      <c r="M21" s="95">
        <f>E21+I21</f>
        <v/>
      </c>
      <c r="N21" s="59">
        <f>F21+J21</f>
        <v/>
      </c>
      <c r="O21" s="59">
        <f>G21+K21</f>
        <v/>
      </c>
    </row>
    <row r="22" ht="18.75" customHeight="1">
      <c r="B22" s="131" t="n"/>
      <c r="C22" s="6" t="inlineStr">
        <is>
          <t>Berufsvorbereitungsjahr Vollzeit</t>
        </is>
      </c>
      <c r="D22" s="81" t="n">
        <v>1363</v>
      </c>
      <c r="E22" s="81" t="n">
        <v>113</v>
      </c>
      <c r="F22" s="53" t="n">
        <v>3073.181758747499</v>
      </c>
      <c r="G22" s="54" t="n">
        <v>138.0750040999189</v>
      </c>
      <c r="H22" s="94" t="n">
        <v>299</v>
      </c>
      <c r="I22" s="95" t="n">
        <v>28</v>
      </c>
      <c r="J22" s="59" t="n">
        <v>937.6197812190815</v>
      </c>
      <c r="K22" s="60" t="n">
        <v>41.46374722876048</v>
      </c>
      <c r="L22" s="106">
        <f>D22+H22</f>
        <v/>
      </c>
      <c r="M22" s="95">
        <f>E22+I22</f>
        <v/>
      </c>
      <c r="N22" s="59">
        <f>F22+J22</f>
        <v/>
      </c>
      <c r="O22" s="59">
        <f>G22+K22</f>
        <v/>
      </c>
    </row>
    <row r="23" ht="18.75" customHeight="1">
      <c r="B23" s="131" t="n"/>
      <c r="C23" s="6" t="inlineStr">
        <is>
          <t>Fachgymnasium</t>
        </is>
      </c>
      <c r="D23" s="81" t="n">
        <v>712</v>
      </c>
      <c r="E23" s="81" t="n">
        <v>37</v>
      </c>
      <c r="F23" s="53" t="n">
        <v>1570.475866562221</v>
      </c>
      <c r="G23" s="54" t="n">
        <v>69.51008089871137</v>
      </c>
      <c r="H23" s="94" t="n">
        <v>205</v>
      </c>
      <c r="I23" s="95" t="n">
        <v>12</v>
      </c>
      <c r="J23" s="59" t="n">
        <v>472.7650585197204</v>
      </c>
      <c r="K23" s="60" t="n">
        <v>20.92667452881089</v>
      </c>
      <c r="L23" s="106">
        <f>D23+H23</f>
        <v/>
      </c>
      <c r="M23" s="95">
        <f>E23+I23</f>
        <v/>
      </c>
      <c r="N23" s="59">
        <f>F23+J23</f>
        <v/>
      </c>
      <c r="O23" s="59">
        <f>G23+K23</f>
        <v/>
      </c>
    </row>
    <row r="24" ht="18.75" customHeight="1">
      <c r="B24" s="131" t="n"/>
      <c r="C24" s="6" t="inlineStr">
        <is>
          <t>Fachoberschule Teilzeit</t>
        </is>
      </c>
      <c r="D24" s="81" t="n">
        <v>135</v>
      </c>
      <c r="E24" s="81" t="n">
        <v>7</v>
      </c>
      <c r="F24" s="53" t="n">
        <v>139.9742827237048</v>
      </c>
      <c r="G24" s="54" t="n">
        <v>7.367418004912802</v>
      </c>
      <c r="H24" s="94" t="n">
        <v>62</v>
      </c>
      <c r="I24" s="95" t="n">
        <v>4</v>
      </c>
      <c r="J24" s="59" t="n">
        <v>38.79298558429159</v>
      </c>
      <c r="K24" s="60" t="n">
        <v>2.32749938494477</v>
      </c>
      <c r="L24" s="106">
        <f>D24+H24</f>
        <v/>
      </c>
      <c r="M24" s="95">
        <f>E24+I24</f>
        <v/>
      </c>
      <c r="N24" s="59">
        <f>F24+J24</f>
        <v/>
      </c>
      <c r="O24" s="59">
        <f>G24+K24</f>
        <v/>
      </c>
    </row>
    <row r="25" ht="18.75" customHeight="1">
      <c r="B25" s="131" t="n"/>
      <c r="C25" s="6" t="inlineStr">
        <is>
          <t>Fachoberschule Vollzeit</t>
        </is>
      </c>
      <c r="D25" s="81" t="n">
        <v>611</v>
      </c>
      <c r="E25" s="81" t="n">
        <v>31</v>
      </c>
      <c r="F25" s="53" t="n">
        <v>1038.644719645501</v>
      </c>
      <c r="G25" s="54" t="n">
        <v>47.44650487703826</v>
      </c>
      <c r="H25" s="94" t="n">
        <v>142</v>
      </c>
      <c r="I25" s="95" t="n">
        <v>10</v>
      </c>
      <c r="J25" s="59" t="n">
        <v>214.7828392158335</v>
      </c>
      <c r="K25" s="60" t="n">
        <v>9.861781490641272</v>
      </c>
      <c r="L25" s="106">
        <f>D25+H25</f>
        <v/>
      </c>
      <c r="M25" s="95">
        <f>E25+I25</f>
        <v/>
      </c>
      <c r="N25" s="59">
        <f>F25+J25</f>
        <v/>
      </c>
      <c r="O25" s="59">
        <f>G25+K25</f>
        <v/>
      </c>
    </row>
    <row r="26" ht="18.75" customHeight="1">
      <c r="B26" s="131" t="n"/>
      <c r="C26" s="6" t="inlineStr">
        <is>
          <t>Fachschule Teilzeit</t>
        </is>
      </c>
      <c r="D26" s="81" t="n">
        <v>115</v>
      </c>
      <c r="E26" s="81" t="n">
        <v>10</v>
      </c>
      <c r="F26" s="53" t="n">
        <v>302.2177293199977</v>
      </c>
      <c r="G26" s="54" t="n">
        <v>14.46096201098844</v>
      </c>
      <c r="H26" s="94" t="n">
        <v>27</v>
      </c>
      <c r="I26" s="95" t="n">
        <v>3</v>
      </c>
      <c r="J26" s="59" t="n">
        <v>58.55021834061135</v>
      </c>
      <c r="K26" s="60" t="n">
        <v>2.731035985665734</v>
      </c>
      <c r="L26" s="106">
        <f>D26+H26</f>
        <v/>
      </c>
      <c r="M26" s="95">
        <f>E26+I26</f>
        <v/>
      </c>
      <c r="N26" s="59">
        <f>F26+J26</f>
        <v/>
      </c>
      <c r="O26" s="59">
        <f>G26+K26</f>
        <v/>
      </c>
    </row>
    <row r="27" ht="18.75" customHeight="1">
      <c r="B27" s="131" t="n"/>
      <c r="C27" s="6" t="inlineStr">
        <is>
          <t>Fachschule Vollzeit</t>
        </is>
      </c>
      <c r="D27" s="81" t="n">
        <v>304</v>
      </c>
      <c r="E27" s="81" t="n">
        <v>15</v>
      </c>
      <c r="F27" s="53" t="n">
        <v>531.3255082972797</v>
      </c>
      <c r="G27" s="54" t="n">
        <v>26.70041034595317</v>
      </c>
      <c r="H27" s="94" t="n">
        <v>147</v>
      </c>
      <c r="I27" s="95" t="n">
        <v>7</v>
      </c>
      <c r="J27" s="59" t="n">
        <v>261.9956333877729</v>
      </c>
      <c r="K27" s="60" t="n">
        <v>12.59921543267777</v>
      </c>
      <c r="L27" s="106">
        <f>D27+H27</f>
        <v/>
      </c>
      <c r="M27" s="95">
        <f>E27+I27</f>
        <v/>
      </c>
      <c r="N27" s="59">
        <f>F27+J27</f>
        <v/>
      </c>
      <c r="O27" s="59">
        <f>G27+K27</f>
        <v/>
      </c>
    </row>
    <row r="28" ht="18.75" customHeight="1">
      <c r="B28" s="131" t="n"/>
      <c r="C28" s="6" t="inlineStr">
        <is>
          <t>Teilzeit-Berufschule</t>
        </is>
      </c>
      <c r="D28" s="81" t="n">
        <v>11926</v>
      </c>
      <c r="E28" s="81" t="n">
        <v>623</v>
      </c>
      <c r="F28" s="53" t="n">
        <v>7614.589321390918</v>
      </c>
      <c r="G28" s="54" t="n">
        <v>375.1322517236115</v>
      </c>
      <c r="H28" s="94" t="n">
        <v>3096</v>
      </c>
      <c r="I28" s="95" t="n">
        <v>192</v>
      </c>
      <c r="J28" s="59" t="n">
        <v>2546.595475964634</v>
      </c>
      <c r="K28" s="60" t="n">
        <v>124.1786691434127</v>
      </c>
      <c r="L28" s="106">
        <f>D28+H28</f>
        <v/>
      </c>
      <c r="M28" s="95">
        <f>E28+I28</f>
        <v/>
      </c>
      <c r="N28" s="59">
        <f>F28+J28</f>
        <v/>
      </c>
      <c r="O28" s="59">
        <f>G28+K28</f>
        <v/>
      </c>
    </row>
    <row r="29" ht="18.75" customHeight="1">
      <c r="B29" s="131" t="n"/>
      <c r="C29" s="7" t="inlineStr">
        <is>
          <t>berufsbildende Schularten</t>
        </is>
      </c>
      <c r="D29" s="82">
        <f>SUM(D18:D28)</f>
        <v/>
      </c>
      <c r="E29" s="82">
        <f>SUM(E18:E28)</f>
        <v/>
      </c>
      <c r="F29" s="55">
        <f>SUM(F18:F28)</f>
        <v/>
      </c>
      <c r="G29" s="56">
        <f>SUM(G18:G28)</f>
        <v/>
      </c>
      <c r="H29" s="92">
        <f>SUM(H18:H28)</f>
        <v/>
      </c>
      <c r="I29" s="93">
        <f>SUM(I18:I28)</f>
        <v/>
      </c>
      <c r="J29" s="57">
        <f>SUM(J18:J28)</f>
        <v/>
      </c>
      <c r="K29" s="58">
        <f>SUM(K18:K28)</f>
        <v/>
      </c>
      <c r="L29" s="105">
        <f>D29+H29</f>
        <v/>
      </c>
      <c r="M29" s="93">
        <f>E29+I29</f>
        <v/>
      </c>
      <c r="N29" s="57">
        <f>F29+J29</f>
        <v/>
      </c>
      <c r="O29" s="57">
        <f>G29+K29</f>
        <v/>
      </c>
    </row>
    <row r="30" ht="19.5" customHeight="1" thickBot="1">
      <c r="B30" s="132" t="n"/>
      <c r="C30" s="13" t="inlineStr">
        <is>
          <t>alle Schularten</t>
        </is>
      </c>
      <c r="D30" s="87">
        <f>D17+D29</f>
        <v/>
      </c>
      <c r="E30" s="85" t="n"/>
      <c r="F30" s="61">
        <f>F17+F29</f>
        <v/>
      </c>
      <c r="G30" s="62">
        <f>G17+G29</f>
        <v/>
      </c>
      <c r="H30" s="96">
        <f>H17+H29</f>
        <v/>
      </c>
      <c r="I30" s="111" t="n"/>
      <c r="J30" s="63">
        <f>J17+J29</f>
        <v/>
      </c>
      <c r="K30" s="64">
        <f>K17+K29</f>
        <v/>
      </c>
      <c r="L30" s="107">
        <f>D30+H30</f>
        <v/>
      </c>
      <c r="M30" s="111" t="n"/>
      <c r="N30" s="63">
        <f>F30+J30</f>
        <v/>
      </c>
      <c r="O30" s="63">
        <f>G30+K30</f>
        <v/>
      </c>
    </row>
    <row r="31" ht="18.75" customHeight="1">
      <c r="B31" s="125" t="inlineStr">
        <is>
          <t>private Schulen</t>
        </is>
      </c>
      <c r="C31" s="16" t="inlineStr">
        <is>
          <t>Grundschule</t>
        </is>
      </c>
      <c r="D31" s="88" t="n">
        <v>1167</v>
      </c>
      <c r="E31" s="88" t="n">
        <v>51</v>
      </c>
      <c r="F31" s="65" t="n">
        <v>1732</v>
      </c>
      <c r="G31" s="66" t="n">
        <v>63.42857142857143</v>
      </c>
      <c r="H31" s="97" t="n">
        <v>241</v>
      </c>
      <c r="I31" s="98" t="n">
        <v>11</v>
      </c>
      <c r="J31" s="67" t="n">
        <v>436</v>
      </c>
      <c r="K31" s="68" t="n">
        <v>18.28571428571428</v>
      </c>
      <c r="L31" s="108">
        <f>D31+H31</f>
        <v/>
      </c>
      <c r="M31" s="98">
        <f>E31+I31</f>
        <v/>
      </c>
      <c r="N31" s="67">
        <f>F31+J31</f>
        <v/>
      </c>
      <c r="O31" s="67">
        <f>G31+K31</f>
        <v/>
      </c>
    </row>
    <row r="32" ht="18.75" customHeight="1">
      <c r="B32" s="131" t="n"/>
      <c r="C32" s="14" t="inlineStr">
        <is>
          <t>Freie Waldorfschule</t>
        </is>
      </c>
      <c r="D32" s="89" t="n">
        <v>328</v>
      </c>
      <c r="E32" s="89" t="n">
        <v>12</v>
      </c>
      <c r="F32" s="69" t="n">
        <v>391</v>
      </c>
      <c r="G32" s="70" t="n">
        <v>13.96428571428572</v>
      </c>
      <c r="H32" s="99" t="n">
        <v>0</v>
      </c>
      <c r="I32" s="100" t="n">
        <v>0</v>
      </c>
      <c r="J32" s="71" t="n">
        <v>0</v>
      </c>
      <c r="K32" s="72" t="n">
        <v>0</v>
      </c>
      <c r="L32" s="109">
        <f>D32+H32</f>
        <v/>
      </c>
      <c r="M32" s="100">
        <f>E32+I32</f>
        <v/>
      </c>
      <c r="N32" s="71">
        <f>F32+J32</f>
        <v/>
      </c>
      <c r="O32" s="71">
        <f>G32+K32</f>
        <v/>
      </c>
    </row>
    <row r="33" ht="18.75" customHeight="1">
      <c r="B33" s="131" t="n"/>
      <c r="C33" s="7" t="inlineStr">
        <is>
          <t>Primarbereich</t>
        </is>
      </c>
      <c r="D33" s="82">
        <f>SUM(D31,D32)</f>
        <v/>
      </c>
      <c r="E33" s="82">
        <f>SUM(E31,E32)</f>
        <v/>
      </c>
      <c r="F33" s="55">
        <f>SUM(F31,F32)</f>
        <v/>
      </c>
      <c r="G33" s="56">
        <f>SUM(G31,G32)</f>
        <v/>
      </c>
      <c r="H33" s="92">
        <f>SUM(H31,H32)</f>
        <v/>
      </c>
      <c r="I33" s="93">
        <f>SUM(I31,I32)</f>
        <v/>
      </c>
      <c r="J33" s="57">
        <f>SUM(J31,J32)</f>
        <v/>
      </c>
      <c r="K33" s="58">
        <f>SUM(K31,K32)</f>
        <v/>
      </c>
      <c r="L33" s="105">
        <f>D33+H33</f>
        <v/>
      </c>
      <c r="M33" s="93">
        <f>E33+I33</f>
        <v/>
      </c>
      <c r="N33" s="57">
        <f>F33+J33</f>
        <v/>
      </c>
      <c r="O33" s="57">
        <f>G33+K33</f>
        <v/>
      </c>
    </row>
    <row r="34" ht="18.75" customHeight="1">
      <c r="B34" s="131" t="n"/>
      <c r="C34" s="19" t="inlineStr">
        <is>
          <t>Oberschule, Gesamtschule Sekundarbereich I</t>
        </is>
      </c>
      <c r="D34" s="90" t="n">
        <v>1121</v>
      </c>
      <c r="E34" s="90" t="n">
        <v>59</v>
      </c>
      <c r="F34" s="73" t="n">
        <v>2006</v>
      </c>
      <c r="G34" s="74" t="n">
        <v>74.81481481481481</v>
      </c>
      <c r="H34" s="101" t="n">
        <v>381</v>
      </c>
      <c r="I34" s="102" t="n">
        <v>18</v>
      </c>
      <c r="J34" s="75" t="n">
        <v>704</v>
      </c>
      <c r="K34" s="76" t="n">
        <v>26.7037037037037</v>
      </c>
      <c r="L34" s="110">
        <f>D34+H34</f>
        <v/>
      </c>
      <c r="M34" s="102">
        <f>E34+I34</f>
        <v/>
      </c>
      <c r="N34" s="75">
        <f>F34+J34</f>
        <v/>
      </c>
      <c r="O34" s="75">
        <f>G34+K34</f>
        <v/>
      </c>
    </row>
    <row r="35" ht="18.75" customHeight="1">
      <c r="B35" s="131" t="n"/>
      <c r="C35" s="17" t="inlineStr">
        <is>
          <t>Gymnasium Sekundarbereich I</t>
        </is>
      </c>
      <c r="D35" s="81" t="n">
        <v>1161</v>
      </c>
      <c r="E35" s="81" t="n">
        <v>46</v>
      </c>
      <c r="F35" s="53" t="n">
        <v>1809</v>
      </c>
      <c r="G35" s="54" t="n">
        <v>72.29629629629629</v>
      </c>
      <c r="H35" s="94" t="n">
        <v>0</v>
      </c>
      <c r="I35" s="95" t="n">
        <v>0</v>
      </c>
      <c r="J35" s="59" t="n">
        <v>0</v>
      </c>
      <c r="K35" s="60" t="n">
        <v>0</v>
      </c>
      <c r="L35" s="106">
        <f>D35+H35</f>
        <v/>
      </c>
      <c r="M35" s="95">
        <f>E35+I35</f>
        <v/>
      </c>
      <c r="N35" s="59">
        <f>F35+J35</f>
        <v/>
      </c>
      <c r="O35" s="59">
        <f>G35+K35</f>
        <v/>
      </c>
    </row>
    <row r="36" ht="18.75" customHeight="1">
      <c r="B36" s="131" t="n"/>
      <c r="C36" s="18" t="inlineStr">
        <is>
          <t>Freie Waldorfschule Sekundarbereich I</t>
        </is>
      </c>
      <c r="D36" s="89" t="n">
        <v>513</v>
      </c>
      <c r="E36" s="89" t="n">
        <v>18</v>
      </c>
      <c r="F36" s="69" t="n">
        <v>895</v>
      </c>
      <c r="G36" s="70" t="n">
        <v>33.14814814814815</v>
      </c>
      <c r="H36" s="99" t="n">
        <v>0</v>
      </c>
      <c r="I36" s="100" t="n">
        <v>0</v>
      </c>
      <c r="J36" s="71" t="n">
        <v>0</v>
      </c>
      <c r="K36" s="72" t="n">
        <v>0</v>
      </c>
      <c r="L36" s="109">
        <f>D36+H36</f>
        <v/>
      </c>
      <c r="M36" s="100">
        <f>E36+I36</f>
        <v/>
      </c>
      <c r="N36" s="71">
        <f>F36+J36</f>
        <v/>
      </c>
      <c r="O36" s="71">
        <f>G36+K36</f>
        <v/>
      </c>
    </row>
    <row r="37" ht="18.75" customHeight="1">
      <c r="B37" s="131" t="n"/>
      <c r="C37" s="7" t="inlineStr">
        <is>
          <t>Sekundarbereich I</t>
        </is>
      </c>
      <c r="D37" s="82">
        <f>SUM(D34:D36)</f>
        <v/>
      </c>
      <c r="E37" s="82">
        <f>SUM(E34:E36)</f>
        <v/>
      </c>
      <c r="F37" s="55">
        <f>SUM(F34:F36)</f>
        <v/>
      </c>
      <c r="G37" s="56">
        <f>SUM(G34:G36)</f>
        <v/>
      </c>
      <c r="H37" s="92">
        <f>SUM(H34:H36)</f>
        <v/>
      </c>
      <c r="I37" s="93">
        <f>SUM(I34:I36)</f>
        <v/>
      </c>
      <c r="J37" s="57">
        <f>SUM(J34:J36)</f>
        <v/>
      </c>
      <c r="K37" s="58">
        <f>SUM(K34:K36)</f>
        <v/>
      </c>
      <c r="L37" s="105">
        <f>D37+H37</f>
        <v/>
      </c>
      <c r="M37" s="93">
        <f>E37+I37</f>
        <v/>
      </c>
      <c r="N37" s="57">
        <f>F37+J37</f>
        <v/>
      </c>
      <c r="O37" s="57">
        <f>G37+K37</f>
        <v/>
      </c>
    </row>
    <row r="38" ht="18.75" customHeight="1">
      <c r="B38" s="131" t="n"/>
      <c r="C38" s="19" t="inlineStr">
        <is>
          <t>Oberschule, Gesamtschule Sekundarbereich II</t>
        </is>
      </c>
      <c r="D38" s="90" t="n">
        <v>97</v>
      </c>
      <c r="E38" s="83" t="n"/>
      <c r="F38" s="73" t="n">
        <v>336</v>
      </c>
      <c r="G38" s="74" t="n">
        <v>13.44</v>
      </c>
      <c r="H38" s="101" t="n">
        <v>0</v>
      </c>
      <c r="I38" s="83" t="n"/>
      <c r="J38" s="75" t="n">
        <v>0</v>
      </c>
      <c r="K38" s="76" t="n">
        <v>0</v>
      </c>
      <c r="L38" s="110">
        <f>D38+H38</f>
        <v/>
      </c>
      <c r="M38" s="83" t="n"/>
      <c r="N38" s="75">
        <f>F38+J38</f>
        <v/>
      </c>
      <c r="O38" s="75">
        <f>G38+K38</f>
        <v/>
      </c>
    </row>
    <row r="39" ht="18.75" customHeight="1">
      <c r="B39" s="131" t="n"/>
      <c r="C39" s="17" t="inlineStr">
        <is>
          <t>Gymnasium Sekundarbereich II</t>
        </is>
      </c>
      <c r="D39" s="81" t="n">
        <v>789</v>
      </c>
      <c r="E39" s="84" t="n"/>
      <c r="F39" s="53" t="n">
        <v>1443</v>
      </c>
      <c r="G39" s="54" t="n">
        <v>61.28</v>
      </c>
      <c r="H39" s="94" t="n">
        <v>0</v>
      </c>
      <c r="I39" s="84" t="n"/>
      <c r="J39" s="59" t="n">
        <v>0</v>
      </c>
      <c r="K39" s="60" t="n">
        <v>0</v>
      </c>
      <c r="L39" s="106">
        <f>D39+H39</f>
        <v/>
      </c>
      <c r="M39" s="84" t="n"/>
      <c r="N39" s="59">
        <f>F39+J39</f>
        <v/>
      </c>
      <c r="O39" s="59">
        <f>G39+K39</f>
        <v/>
      </c>
    </row>
    <row r="40" ht="18.75" customHeight="1">
      <c r="B40" s="131" t="n"/>
      <c r="C40" s="18" t="inlineStr">
        <is>
          <t>Freie Waldorfschule Sekundarbereich II</t>
        </is>
      </c>
      <c r="D40" s="89" t="n">
        <v>182</v>
      </c>
      <c r="E40" s="84" t="n"/>
      <c r="F40" s="69" t="n">
        <v>215</v>
      </c>
      <c r="G40" s="70" t="n">
        <v>8.6</v>
      </c>
      <c r="H40" s="99" t="n">
        <v>0</v>
      </c>
      <c r="I40" s="84" t="n"/>
      <c r="J40" s="71" t="n">
        <v>0</v>
      </c>
      <c r="K40" s="72" t="n">
        <v>0</v>
      </c>
      <c r="L40" s="109">
        <f>D40+H40</f>
        <v/>
      </c>
      <c r="M40" s="84" t="n"/>
      <c r="N40" s="71">
        <f>F40+J40</f>
        <v/>
      </c>
      <c r="O40" s="71">
        <f>G40+K40</f>
        <v/>
      </c>
    </row>
    <row r="41" ht="18.75" customHeight="1">
      <c r="B41" s="131" t="n"/>
      <c r="C41" s="7" t="inlineStr">
        <is>
          <t>Sekundarbereich II</t>
        </is>
      </c>
      <c r="D41" s="82">
        <f>SUM(D38:D40)</f>
        <v/>
      </c>
      <c r="E41" s="85" t="n"/>
      <c r="F41" s="55">
        <f>SUM(F38:F40)</f>
        <v/>
      </c>
      <c r="G41" s="56">
        <f>SUM(G38:G40)</f>
        <v/>
      </c>
      <c r="H41" s="92">
        <f>SUM(H38:H40)</f>
        <v/>
      </c>
      <c r="I41" s="85" t="n"/>
      <c r="J41" s="57">
        <f>SUM(J38:J40)</f>
        <v/>
      </c>
      <c r="K41" s="58">
        <f>SUM(K38:K40)</f>
        <v/>
      </c>
      <c r="L41" s="105">
        <f>D41+H41</f>
        <v/>
      </c>
      <c r="M41" s="85" t="n"/>
      <c r="N41" s="57">
        <f>F41+J41</f>
        <v/>
      </c>
      <c r="O41" s="57">
        <f>G41+K41</f>
        <v/>
      </c>
    </row>
    <row r="42" ht="18.75" customHeight="1">
      <c r="B42" s="131" t="n"/>
      <c r="C42" s="8" t="inlineStr">
        <is>
          <t>Förderzentren</t>
        </is>
      </c>
      <c r="D42" s="82" t="n">
        <v>114</v>
      </c>
      <c r="E42" s="82" t="n">
        <v>12</v>
      </c>
      <c r="F42" s="55" t="n">
        <v>553</v>
      </c>
      <c r="G42" s="56" t="n">
        <v>20.48148148148148</v>
      </c>
      <c r="H42" s="92" t="n">
        <v>0</v>
      </c>
      <c r="I42" s="93" t="n">
        <v>0</v>
      </c>
      <c r="J42" s="57" t="n">
        <v>0</v>
      </c>
      <c r="K42" s="58" t="n">
        <v>0</v>
      </c>
      <c r="L42" s="105">
        <f>D42+H42</f>
        <v/>
      </c>
      <c r="M42" s="93">
        <f>E42+I42</f>
        <v/>
      </c>
      <c r="N42" s="57">
        <f>F42+J42</f>
        <v/>
      </c>
      <c r="O42" s="57">
        <f>G42+K42</f>
        <v/>
      </c>
    </row>
    <row r="43" ht="18.75" customHeight="1">
      <c r="B43" s="131" t="n"/>
      <c r="C43" s="7" t="inlineStr">
        <is>
          <t>allgemeinbildende Schularten</t>
        </is>
      </c>
      <c r="D43" s="82">
        <f>D33+D37+D41+D42</f>
        <v/>
      </c>
      <c r="E43" s="85" t="n"/>
      <c r="F43" s="55">
        <f>F33+F37+F41+F42</f>
        <v/>
      </c>
      <c r="G43" s="56">
        <f>G33+G37+G41+G42</f>
        <v/>
      </c>
      <c r="H43" s="92">
        <f>H33+H37+H41+H42</f>
        <v/>
      </c>
      <c r="I43" s="84" t="n"/>
      <c r="J43" s="57">
        <f>J33+J37+J41+J42</f>
        <v/>
      </c>
      <c r="K43" s="58">
        <f>K33+K37+K41+K42</f>
        <v/>
      </c>
      <c r="L43" s="105">
        <f>D43+H43</f>
        <v/>
      </c>
      <c r="M43" s="84" t="n"/>
      <c r="N43" s="57">
        <f>F43+J43</f>
        <v/>
      </c>
      <c r="O43" s="57">
        <f>G43+K43</f>
        <v/>
      </c>
    </row>
    <row r="44" ht="18.75" customHeight="1">
      <c r="B44" s="131" t="n"/>
      <c r="C44" s="19" t="inlineStr">
        <is>
          <t>Berufsfachschule Vollzeit</t>
        </is>
      </c>
      <c r="D44" s="90" t="n">
        <v>297</v>
      </c>
      <c r="E44" s="90" t="n">
        <v>16</v>
      </c>
      <c r="F44" s="73" t="n">
        <v>504</v>
      </c>
      <c r="G44" s="74" t="n">
        <v>21.76</v>
      </c>
      <c r="H44" s="101" t="n">
        <v>58</v>
      </c>
      <c r="I44" s="102" t="n">
        <v>4</v>
      </c>
      <c r="J44" s="75" t="n">
        <v>15</v>
      </c>
      <c r="K44" s="76" t="n">
        <v>0.6</v>
      </c>
      <c r="L44" s="101">
        <f>D44+H44</f>
        <v/>
      </c>
      <c r="M44" s="102">
        <f>E44+I44</f>
        <v/>
      </c>
      <c r="N44" s="75">
        <f>F44+J44</f>
        <v/>
      </c>
      <c r="O44" s="75">
        <f>G44+K44</f>
        <v/>
      </c>
    </row>
    <row r="45" ht="18.75" customHeight="1">
      <c r="B45" s="131" t="n"/>
      <c r="C45" s="17" t="inlineStr">
        <is>
          <t>Berufsvorbereitungsjahr Teilzeit</t>
        </is>
      </c>
      <c r="D45" s="81" t="n">
        <v>6</v>
      </c>
      <c r="E45" s="81" t="n">
        <v>1</v>
      </c>
      <c r="F45" s="53" t="n">
        <v>6</v>
      </c>
      <c r="G45" s="54" t="n">
        <v>0.28</v>
      </c>
      <c r="H45" s="94" t="n">
        <v>0</v>
      </c>
      <c r="I45" s="95" t="n">
        <v>0</v>
      </c>
      <c r="J45" s="59" t="n">
        <v>0</v>
      </c>
      <c r="K45" s="60" t="n">
        <v>0</v>
      </c>
      <c r="L45" s="94">
        <f>D45+H45</f>
        <v/>
      </c>
      <c r="M45" s="95">
        <f>E45+I45</f>
        <v/>
      </c>
      <c r="N45" s="59">
        <f>F45+J45</f>
        <v/>
      </c>
      <c r="O45" s="59">
        <f>G45+K45</f>
        <v/>
      </c>
    </row>
    <row r="46" ht="18.75" customHeight="1">
      <c r="B46" s="131" t="n"/>
      <c r="C46" s="17" t="inlineStr">
        <is>
          <t>Fachschule Teilzeit</t>
        </is>
      </c>
      <c r="D46" s="81" t="n">
        <v>0</v>
      </c>
      <c r="E46" s="81" t="n">
        <v>0</v>
      </c>
      <c r="F46" s="53" t="n">
        <v>0</v>
      </c>
      <c r="G46" s="54" t="n">
        <v>0</v>
      </c>
      <c r="H46" s="94" t="n">
        <v>0</v>
      </c>
      <c r="I46" s="95" t="n">
        <v>0</v>
      </c>
      <c r="J46" s="59" t="n">
        <v>0</v>
      </c>
      <c r="K46" s="60" t="n">
        <v>0</v>
      </c>
      <c r="L46" s="94" t="n">
        <v>0</v>
      </c>
      <c r="M46" s="95" t="n">
        <v>0</v>
      </c>
      <c r="N46" s="59" t="n">
        <v>0</v>
      </c>
      <c r="O46" s="59">
        <f>G46+K46</f>
        <v/>
      </c>
    </row>
    <row r="47" ht="18.75" customHeight="1">
      <c r="B47" s="131" t="n"/>
      <c r="C47" s="17" t="inlineStr">
        <is>
          <t>Fachschule Vollzeit</t>
        </is>
      </c>
      <c r="D47" s="81" t="n">
        <v>773</v>
      </c>
      <c r="E47" s="81" t="n">
        <v>43</v>
      </c>
      <c r="F47" s="53" t="n">
        <v>1045</v>
      </c>
      <c r="G47" s="54" t="n">
        <v>42.8</v>
      </c>
      <c r="H47" s="94" t="n">
        <v>0</v>
      </c>
      <c r="I47" s="95" t="n">
        <v>0</v>
      </c>
      <c r="J47" s="59" t="n">
        <v>0</v>
      </c>
      <c r="K47" s="60" t="n">
        <v>0</v>
      </c>
      <c r="L47" s="94">
        <f>D47+H47</f>
        <v/>
      </c>
      <c r="M47" s="95">
        <f>E47+I47</f>
        <v/>
      </c>
      <c r="N47" s="59">
        <f>F47+J47</f>
        <v/>
      </c>
      <c r="O47" s="59">
        <f>G47+K47</f>
        <v/>
      </c>
    </row>
    <row r="48" ht="18.75" customHeight="1">
      <c r="B48" s="131" t="n"/>
      <c r="C48" s="18" t="inlineStr">
        <is>
          <t>Teilzeit-Berufschule</t>
        </is>
      </c>
      <c r="D48" s="89" t="n">
        <v>588</v>
      </c>
      <c r="E48" s="89" t="n">
        <v>36</v>
      </c>
      <c r="F48" s="69" t="n">
        <v>680</v>
      </c>
      <c r="G48" s="70" t="n">
        <v>31.36</v>
      </c>
      <c r="H48" s="99" t="n">
        <v>0</v>
      </c>
      <c r="I48" s="100" t="n">
        <v>0</v>
      </c>
      <c r="J48" s="71" t="n">
        <v>0</v>
      </c>
      <c r="K48" s="72" t="n">
        <v>0</v>
      </c>
      <c r="L48" s="99">
        <f>D48+H48</f>
        <v/>
      </c>
      <c r="M48" s="100">
        <f>E48+I48</f>
        <v/>
      </c>
      <c r="N48" s="71">
        <f>F48+J48</f>
        <v/>
      </c>
      <c r="O48" s="71">
        <f>G48+K48</f>
        <v/>
      </c>
    </row>
    <row r="49" ht="18.75" customHeight="1">
      <c r="B49" s="131" t="n"/>
      <c r="C49" s="7" t="inlineStr">
        <is>
          <t>berufsbildende Schularten</t>
        </is>
      </c>
      <c r="D49" s="82">
        <f>SUM(D44:D48)</f>
        <v/>
      </c>
      <c r="E49" s="82">
        <f>SUM(E44:E48)</f>
        <v/>
      </c>
      <c r="F49" s="55">
        <f>SUM(F44:F48)</f>
        <v/>
      </c>
      <c r="G49" s="56">
        <f>SUM(G44:G48)</f>
        <v/>
      </c>
      <c r="H49" s="92">
        <f>SUM(H44:H48)</f>
        <v/>
      </c>
      <c r="I49" s="93">
        <f>SUM(I44:I48)</f>
        <v/>
      </c>
      <c r="J49" s="57">
        <f>SUM(J44:J48)</f>
        <v/>
      </c>
      <c r="K49" s="58">
        <f>SUM(K44:K48)</f>
        <v/>
      </c>
      <c r="L49" s="105">
        <f>D49+H49</f>
        <v/>
      </c>
      <c r="M49" s="93">
        <f>E49+I49</f>
        <v/>
      </c>
      <c r="N49" s="57">
        <f>F49+J49</f>
        <v/>
      </c>
      <c r="O49" s="57">
        <f>G49+K49</f>
        <v/>
      </c>
    </row>
    <row r="50" ht="19.5" customHeight="1" thickBot="1">
      <c r="B50" s="132" t="n"/>
      <c r="C50" s="13" t="inlineStr">
        <is>
          <t>alle Schularten</t>
        </is>
      </c>
      <c r="D50" s="87">
        <f>D43+D49</f>
        <v/>
      </c>
      <c r="E50" s="85" t="n"/>
      <c r="F50" s="61">
        <f>F43+F49</f>
        <v/>
      </c>
      <c r="G50" s="62">
        <f>G43+G49</f>
        <v/>
      </c>
      <c r="H50" s="96">
        <f>H43+H49</f>
        <v/>
      </c>
      <c r="I50" s="84" t="n"/>
      <c r="J50" s="63">
        <f>J43+J49</f>
        <v/>
      </c>
      <c r="K50" s="64">
        <f>K43+K49</f>
        <v/>
      </c>
      <c r="L50" s="107">
        <f>D50+H50</f>
        <v/>
      </c>
      <c r="M50" s="84" t="n"/>
      <c r="N50" s="63">
        <f>F50+J50</f>
        <v/>
      </c>
      <c r="O50" s="63">
        <f>G50+K50</f>
        <v/>
      </c>
    </row>
    <row r="51" ht="18.75" customHeight="1">
      <c r="B51" s="117" t="inlineStr">
        <is>
          <t>öffentlliche und private Schulen</t>
        </is>
      </c>
      <c r="C51" s="20" t="inlineStr">
        <is>
          <t>Primarbereich</t>
        </is>
      </c>
      <c r="D51" s="91">
        <f>D6+D33</f>
        <v/>
      </c>
      <c r="E51" s="91">
        <f>E6+E33</f>
        <v/>
      </c>
      <c r="F51" s="77">
        <f>F6+F33</f>
        <v/>
      </c>
      <c r="G51" s="78">
        <f>G6+G33</f>
        <v/>
      </c>
      <c r="H51" s="103">
        <f>H6+H33</f>
        <v/>
      </c>
      <c r="I51" s="104">
        <f>I6+I33</f>
        <v/>
      </c>
      <c r="J51" s="79">
        <f>J6+J33</f>
        <v/>
      </c>
      <c r="K51" s="80">
        <f>K6+K33</f>
        <v/>
      </c>
      <c r="L51" s="103">
        <f>D51+H51</f>
        <v/>
      </c>
      <c r="M51" s="104">
        <f>E51+I51</f>
        <v/>
      </c>
      <c r="N51" s="79">
        <f>F51+J51</f>
        <v/>
      </c>
      <c r="O51" s="79">
        <f>G51+K51</f>
        <v/>
      </c>
    </row>
    <row r="52" ht="18.75" customHeight="1">
      <c r="B52" s="131" t="n"/>
      <c r="C52" s="21" t="inlineStr">
        <is>
          <t>Sekundarbereich I</t>
        </is>
      </c>
      <c r="D52" s="82">
        <f>D10+D37</f>
        <v/>
      </c>
      <c r="E52" s="82">
        <f>E10+E37</f>
        <v/>
      </c>
      <c r="F52" s="55">
        <f>F10+F37</f>
        <v/>
      </c>
      <c r="G52" s="56">
        <f>G10+G37</f>
        <v/>
      </c>
      <c r="H52" s="92">
        <f>H10+H37</f>
        <v/>
      </c>
      <c r="I52" s="93">
        <f>I10+I37</f>
        <v/>
      </c>
      <c r="J52" s="57">
        <f>J10+J37</f>
        <v/>
      </c>
      <c r="K52" s="58">
        <f>K10+K37</f>
        <v/>
      </c>
      <c r="L52" s="92">
        <f>D52+H52</f>
        <v/>
      </c>
      <c r="M52" s="93">
        <f>E52+I52</f>
        <v/>
      </c>
      <c r="N52" s="57">
        <f>F52+J52</f>
        <v/>
      </c>
      <c r="O52" s="57">
        <f>G52+K52</f>
        <v/>
      </c>
    </row>
    <row r="53" ht="18.75" customHeight="1">
      <c r="B53" s="131" t="n"/>
      <c r="C53" s="21" t="inlineStr">
        <is>
          <t>Sekundarbereich II</t>
        </is>
      </c>
      <c r="D53" s="82">
        <f>D13+D41</f>
        <v/>
      </c>
      <c r="E53" s="86" t="n"/>
      <c r="F53" s="55">
        <f>F13+F41</f>
        <v/>
      </c>
      <c r="G53" s="56">
        <f>G13+G41</f>
        <v/>
      </c>
      <c r="H53" s="92">
        <f>H13+H41</f>
        <v/>
      </c>
      <c r="I53" s="86" t="n"/>
      <c r="J53" s="57">
        <f>J13+J41</f>
        <v/>
      </c>
      <c r="K53" s="58">
        <f>K13+K41</f>
        <v/>
      </c>
      <c r="L53" s="92">
        <f>D53+H53</f>
        <v/>
      </c>
      <c r="M53" s="86" t="n"/>
      <c r="N53" s="57">
        <f>F53+J53</f>
        <v/>
      </c>
      <c r="O53" s="57">
        <f>G53+K53</f>
        <v/>
      </c>
    </row>
    <row r="54" ht="18.75" customHeight="1">
      <c r="B54" s="131" t="n"/>
      <c r="C54" s="15" t="inlineStr">
        <is>
          <t>Förderzentren</t>
        </is>
      </c>
      <c r="D54" s="82">
        <f>D14+D42</f>
        <v/>
      </c>
      <c r="E54" s="82">
        <f>E14+E42</f>
        <v/>
      </c>
      <c r="F54" s="55">
        <f>F14+F42</f>
        <v/>
      </c>
      <c r="G54" s="56">
        <f>G14+G42</f>
        <v/>
      </c>
      <c r="H54" s="92">
        <f>H14+H42</f>
        <v/>
      </c>
      <c r="I54" s="93">
        <f>I14+I42</f>
        <v/>
      </c>
      <c r="J54" s="57">
        <f>J14+J42</f>
        <v/>
      </c>
      <c r="K54" s="58">
        <f>K14+K42</f>
        <v/>
      </c>
      <c r="L54" s="105">
        <f>D54+H54</f>
        <v/>
      </c>
      <c r="M54" s="93">
        <f>E54+I54</f>
        <v/>
      </c>
      <c r="N54" s="57">
        <f>F54+J54</f>
        <v/>
      </c>
      <c r="O54" s="57">
        <f>G54+K54</f>
        <v/>
      </c>
    </row>
    <row r="55" ht="18.75" customHeight="1">
      <c r="B55" s="131" t="n"/>
      <c r="C55" s="15" t="inlineStr">
        <is>
          <t>Erwachsenenschule</t>
        </is>
      </c>
      <c r="D55" s="82">
        <f>D16</f>
        <v/>
      </c>
      <c r="E55" s="83" t="n"/>
      <c r="F55" s="55">
        <f>F16</f>
        <v/>
      </c>
      <c r="G55" s="56">
        <f>G16</f>
        <v/>
      </c>
      <c r="H55" s="92">
        <f>H16</f>
        <v/>
      </c>
      <c r="I55" s="83" t="n"/>
      <c r="J55" s="57">
        <f>J16</f>
        <v/>
      </c>
      <c r="K55" s="58">
        <f>K16</f>
        <v/>
      </c>
      <c r="L55" s="105">
        <f>D55+H55</f>
        <v/>
      </c>
      <c r="M55" s="83" t="n"/>
      <c r="N55" s="57">
        <f>F55+J55</f>
        <v/>
      </c>
      <c r="O55" s="57">
        <f>G55+K55</f>
        <v/>
      </c>
    </row>
    <row r="56" ht="18.75" customHeight="1">
      <c r="B56" s="131" t="n"/>
      <c r="C56" s="7" t="inlineStr">
        <is>
          <t>allgemeinbildende Schularten</t>
        </is>
      </c>
      <c r="D56" s="82">
        <f>D17+D43</f>
        <v/>
      </c>
      <c r="E56" s="85" t="n"/>
      <c r="F56" s="55">
        <f>F17+F43</f>
        <v/>
      </c>
      <c r="G56" s="56">
        <f>G17+G43</f>
        <v/>
      </c>
      <c r="H56" s="92">
        <f>H17+H43</f>
        <v/>
      </c>
      <c r="I56" s="85" t="n"/>
      <c r="J56" s="57">
        <f>J17+J43</f>
        <v/>
      </c>
      <c r="K56" s="58">
        <f>K17+K43</f>
        <v/>
      </c>
      <c r="L56" s="105">
        <f>D56+H56</f>
        <v/>
      </c>
      <c r="M56" s="85" t="n"/>
      <c r="N56" s="57">
        <f>F56+J56</f>
        <v/>
      </c>
      <c r="O56" s="57">
        <f>G56+K56</f>
        <v/>
      </c>
    </row>
    <row r="57" ht="18.75" customHeight="1">
      <c r="B57" s="131" t="n"/>
      <c r="C57" s="7" t="inlineStr">
        <is>
          <t>berufsbildende Schularten</t>
        </is>
      </c>
      <c r="D57" s="82">
        <f>D29+D49</f>
        <v/>
      </c>
      <c r="E57" s="82">
        <f>E29+E49</f>
        <v/>
      </c>
      <c r="F57" s="55">
        <f>F29+F49</f>
        <v/>
      </c>
      <c r="G57" s="56">
        <f>G29+G49</f>
        <v/>
      </c>
      <c r="H57" s="92">
        <f>H29+H49</f>
        <v/>
      </c>
      <c r="I57" s="93">
        <f>I29+I49</f>
        <v/>
      </c>
      <c r="J57" s="57">
        <f>J29+J49</f>
        <v/>
      </c>
      <c r="K57" s="58">
        <f>K29+K49</f>
        <v/>
      </c>
      <c r="L57" s="105">
        <f>D57+H57</f>
        <v/>
      </c>
      <c r="M57" s="93">
        <f>E57+I57</f>
        <v/>
      </c>
      <c r="N57" s="57">
        <f>F57+J57</f>
        <v/>
      </c>
      <c r="O57" s="57">
        <f>G57+K57</f>
        <v/>
      </c>
    </row>
    <row r="58" ht="18.75" customHeight="1">
      <c r="B58" s="132" t="n"/>
      <c r="C58" s="7" t="inlineStr">
        <is>
          <t>alle Schularten</t>
        </is>
      </c>
      <c r="D58" s="82">
        <f>D30+D50</f>
        <v/>
      </c>
      <c r="E58" s="85" t="n"/>
      <c r="F58" s="55">
        <f>F30+F50</f>
        <v/>
      </c>
      <c r="G58" s="56">
        <f>G30+G50</f>
        <v/>
      </c>
      <c r="H58" s="92">
        <f>H30+H50</f>
        <v/>
      </c>
      <c r="I58" s="86" t="n"/>
      <c r="J58" s="57">
        <f>J30+J50</f>
        <v/>
      </c>
      <c r="K58" s="58">
        <f>K30+K50</f>
        <v/>
      </c>
      <c r="L58" s="105">
        <f>D58+H58</f>
        <v/>
      </c>
      <c r="M58" s="85" t="n"/>
      <c r="N58" s="57">
        <f>F58+J58</f>
        <v/>
      </c>
      <c r="O58" s="57">
        <f>G58+K58</f>
        <v/>
      </c>
    </row>
  </sheetData>
  <mergeCells count="7">
    <mergeCell ref="B51:B58"/>
    <mergeCell ref="D2:G2"/>
    <mergeCell ref="H2:K2"/>
    <mergeCell ref="L2:O2"/>
    <mergeCell ref="B4:B30"/>
    <mergeCell ref="B31:B50"/>
    <mergeCell ref="B2:C3"/>
  </mergeCells>
  <pageMargins left="0.7" right="0.7" top="0.787401575" bottom="0.787401575" header="0.3" footer="0.3"/>
  <pageSetup orientation="portrait" paperSize="9" scale="33"/>
  <drawing xmlns:r="http://schemas.openxmlformats.org/officeDocument/2006/relationships" r:id="rId1"/>
</worksheet>
</file>

<file path=xl/worksheets/sheet3.xml><?xml version="1.0" encoding="utf-8"?>
<worksheet xmlns="http://schemas.openxmlformats.org/spreadsheetml/2006/main">
  <sheetPr>
    <outlinePr summaryBelow="1" summaryRight="1"/>
    <pageSetUpPr fitToPage="1"/>
  </sheetPr>
  <dimension ref="B2:O58"/>
  <sheetViews>
    <sheetView showGridLines="0" zoomScaleNormal="100" workbookViewId="0">
      <pane xSplit="3" ySplit="3" topLeftCell="D4" activePane="bottomRight" state="frozen"/>
      <selection pane="topRight" activeCell="D1" sqref="D1"/>
      <selection pane="bottomLeft" activeCell="A4" sqref="A4"/>
      <selection pane="bottomRight" activeCell="MG41" sqref="MG41"/>
    </sheetView>
  </sheetViews>
  <sheetFormatPr baseColWidth="10" defaultRowHeight="20.25"/>
  <cols>
    <col width="4.5703125" customWidth="1" style="22" min="1" max="1"/>
    <col width="9.140625" customWidth="1" style="2" min="2" max="2"/>
    <col width="66.5703125" bestFit="1" customWidth="1" style="22" min="3" max="3"/>
    <col width="15.140625" customWidth="1" style="22" min="4" max="15"/>
    <col width="5.7109375" customWidth="1" style="22" min="16" max="16"/>
    <col width="11.42578125" customWidth="1" style="22" min="17" max="16384"/>
  </cols>
  <sheetData>
    <row r="1" ht="23.25" customHeight="1"/>
    <row r="2" ht="26.25" customFormat="1" customHeight="1" s="3">
      <c r="B2" s="126">
        <f>Daten!B2</f>
        <v/>
      </c>
      <c r="D2" s="119" t="inlineStr">
        <is>
          <t>Stadtgemeinde Bremen</t>
        </is>
      </c>
      <c r="E2" s="129" t="n"/>
      <c r="F2" s="129" t="n"/>
      <c r="G2" s="130" t="n"/>
      <c r="H2" s="121" t="inlineStr">
        <is>
          <t>Stadtgemeinde Bremerhaven</t>
        </is>
      </c>
      <c r="I2" s="129" t="n"/>
      <c r="J2" s="129" t="n"/>
      <c r="K2" s="130" t="n"/>
      <c r="L2" s="122" t="inlineStr">
        <is>
          <t>Land Bremen</t>
        </is>
      </c>
      <c r="M2" s="129" t="n"/>
      <c r="N2" s="129" t="n"/>
      <c r="O2" s="130" t="n"/>
    </row>
    <row r="3" ht="58.5" customFormat="1" customHeight="1" s="23">
      <c r="D3" s="9" t="inlineStr">
        <is>
          <t>Schüler:in-Lehrkraft-Relation</t>
        </is>
      </c>
      <c r="E3" s="10" t="inlineStr">
        <is>
          <t>Klassen-frequenz</t>
        </is>
      </c>
      <c r="F3" s="9" t="inlineStr">
        <is>
          <t xml:space="preserve"> Unterrichts-stunden je Klasse</t>
        </is>
      </c>
      <c r="G3" s="11" t="inlineStr">
        <is>
          <t>Unterrichts-stunden je Schüler:in</t>
        </is>
      </c>
      <c r="H3" s="12" t="inlineStr">
        <is>
          <t>Schüler:in-Lehrkraft-Relation</t>
        </is>
      </c>
      <c r="I3" s="10" t="inlineStr">
        <is>
          <t>Klassen-frequenz</t>
        </is>
      </c>
      <c r="J3" s="9" t="inlineStr">
        <is>
          <t xml:space="preserve"> Unterrichts-stunden je Klasse</t>
        </is>
      </c>
      <c r="K3" s="11" t="inlineStr">
        <is>
          <t>Unterrichts-stunden je Schüler:in</t>
        </is>
      </c>
      <c r="L3" s="10" t="inlineStr">
        <is>
          <t>Schüler:in-Lehrkraft-Relation</t>
        </is>
      </c>
      <c r="M3" s="10" t="inlineStr">
        <is>
          <t>Klassen-frequenz</t>
        </is>
      </c>
      <c r="N3" s="9" t="inlineStr">
        <is>
          <t xml:space="preserve"> Unterrichts-stunden je Klasse</t>
        </is>
      </c>
      <c r="O3" s="9" t="inlineStr">
        <is>
          <t>Unterrichts-stunden je Schüler:in</t>
        </is>
      </c>
    </row>
    <row r="4" ht="18.75" customHeight="1">
      <c r="B4" s="123" t="inlineStr">
        <is>
          <t>öffentliche Schulen</t>
        </is>
      </c>
      <c r="C4" s="4" t="inlineStr">
        <is>
          <t>Vorklasse</t>
        </is>
      </c>
      <c r="D4" s="24">
        <f>IFERROR(Daten!D4/Daten!G4,"- ")</f>
        <v/>
      </c>
      <c r="E4" s="24">
        <f>IFERROR(Daten!D4/Daten!E4,"- ")</f>
        <v/>
      </c>
      <c r="F4" s="24">
        <f>IFERROR(Daten!F4/Daten!E4,"- ")</f>
        <v/>
      </c>
      <c r="G4" s="25">
        <f>IFERROR(Daten!F4/Daten!D4,"- ")</f>
        <v/>
      </c>
      <c r="H4" s="24">
        <f>IFERROR(Daten!H4/Daten!K4,"- ")</f>
        <v/>
      </c>
      <c r="I4" s="24">
        <f>IFERROR(Daten!H4/Daten!I4,"- ")</f>
        <v/>
      </c>
      <c r="J4" s="24">
        <f>IFERROR(Daten!J4/Daten!I4,"- ")</f>
        <v/>
      </c>
      <c r="K4" s="25">
        <f>IFERROR(Daten!J4/Daten!H4,"- ")</f>
        <v/>
      </c>
      <c r="L4" s="46">
        <f>IFERROR(Daten!L4/Daten!O4,"- ")</f>
        <v/>
      </c>
      <c r="M4" s="24">
        <f>IFERROR(Daten!L4/Daten!M4,"- ")</f>
        <v/>
      </c>
      <c r="N4" s="24">
        <f>IFERROR(Daten!N4/Daten!M4,"- ")</f>
        <v/>
      </c>
      <c r="O4" s="24">
        <f>IFERROR(Daten!N4/Daten!L4,"- ")</f>
        <v/>
      </c>
    </row>
    <row r="5" ht="18.75" customHeight="1">
      <c r="B5" s="131" t="n"/>
      <c r="C5" s="5" t="inlineStr">
        <is>
          <t>Grundschule</t>
        </is>
      </c>
      <c r="D5" s="24">
        <f>IFERROR(Daten!D5/Daten!G5,"- ")</f>
        <v/>
      </c>
      <c r="E5" s="24">
        <f>IFERROR(Daten!D5/Daten!E5,"- ")</f>
        <v/>
      </c>
      <c r="F5" s="24">
        <f>IFERROR(Daten!F5/Daten!E5,"- ")</f>
        <v/>
      </c>
      <c r="G5" s="25">
        <f>IFERROR(Daten!F5/Daten!D5,"- ")</f>
        <v/>
      </c>
      <c r="H5" s="24">
        <f>IFERROR(Daten!H5/Daten!K5,"- ")</f>
        <v/>
      </c>
      <c r="I5" s="24">
        <f>IFERROR(Daten!H5/Daten!I5,"- ")</f>
        <v/>
      </c>
      <c r="J5" s="24">
        <f>IFERROR(Daten!J5/Daten!I5,"- ")</f>
        <v/>
      </c>
      <c r="K5" s="25">
        <f>IFERROR(Daten!J5/Daten!H5,"- ")</f>
        <v/>
      </c>
      <c r="L5" s="46">
        <f>IFERROR(Daten!L5/Daten!O5,"- ")</f>
        <v/>
      </c>
      <c r="M5" s="24">
        <f>IFERROR(Daten!L5/Daten!M5,"- ")</f>
        <v/>
      </c>
      <c r="N5" s="24">
        <f>IFERROR(Daten!N5/Daten!M5,"- ")</f>
        <v/>
      </c>
      <c r="O5" s="24">
        <f>IFERROR(Daten!N5/Daten!L5,"- ")</f>
        <v/>
      </c>
    </row>
    <row r="6" ht="18.75" customHeight="1">
      <c r="B6" s="131" t="n"/>
      <c r="C6" s="7" t="inlineStr">
        <is>
          <t>Primarbereich</t>
        </is>
      </c>
      <c r="D6" s="26">
        <f>IFERROR(Daten!D6/Daten!G6,"- ")</f>
        <v/>
      </c>
      <c r="E6" s="26">
        <f>IFERROR(Daten!D6/Daten!E6,"- ")</f>
        <v/>
      </c>
      <c r="F6" s="26">
        <f>IFERROR(Daten!F6/Daten!E6,"- ")</f>
        <v/>
      </c>
      <c r="G6" s="27">
        <f>IFERROR(Daten!F6/Daten!D6,"- ")</f>
        <v/>
      </c>
      <c r="H6" s="26">
        <f>IFERROR(Daten!H6/Daten!K6,"- ")</f>
        <v/>
      </c>
      <c r="I6" s="26">
        <f>IFERROR(Daten!H6/Daten!I6,"- ")</f>
        <v/>
      </c>
      <c r="J6" s="26">
        <f>IFERROR(Daten!J6/Daten!I6,"- ")</f>
        <v/>
      </c>
      <c r="K6" s="27">
        <f>IFERROR(Daten!J6/Daten!H6,"- ")</f>
        <v/>
      </c>
      <c r="L6" s="47">
        <f>IFERROR(Daten!L6/Daten!O6,"- ")</f>
        <v/>
      </c>
      <c r="M6" s="26">
        <f>IFERROR(Daten!L6/Daten!M6,"- ")</f>
        <v/>
      </c>
      <c r="N6" s="26">
        <f>IFERROR(Daten!N6/Daten!M6,"- ")</f>
        <v/>
      </c>
      <c r="O6" s="26">
        <f>IFERROR(Daten!N6/Daten!L6,"- ")</f>
        <v/>
      </c>
    </row>
    <row r="7" ht="18.75" customHeight="1">
      <c r="B7" s="131" t="n"/>
      <c r="C7" s="5" t="inlineStr">
        <is>
          <t>Oberschule Sekundarbereich I</t>
        </is>
      </c>
      <c r="D7" s="24">
        <f>IFERROR(Daten!D7/Daten!G7,"- ")</f>
        <v/>
      </c>
      <c r="E7" s="24">
        <f>IFERROR(Daten!D7/Daten!E7,"- ")</f>
        <v/>
      </c>
      <c r="F7" s="24">
        <f>IFERROR(Daten!F7/Daten!E7,"- ")</f>
        <v/>
      </c>
      <c r="G7" s="25">
        <f>IFERROR(Daten!F7/Daten!D7,"- ")</f>
        <v/>
      </c>
      <c r="H7" s="24">
        <f>IFERROR(Daten!H7/Daten!K7,"- ")</f>
        <v/>
      </c>
      <c r="I7" s="24">
        <f>IFERROR(Daten!H7/Daten!I7,"- ")</f>
        <v/>
      </c>
      <c r="J7" s="24">
        <f>IFERROR(Daten!J7/Daten!I7,"- ")</f>
        <v/>
      </c>
      <c r="K7" s="25">
        <f>IFERROR(Daten!J7/Daten!H7,"- ")</f>
        <v/>
      </c>
      <c r="L7" s="46">
        <f>IFERROR(Daten!L7/Daten!O7,"- ")</f>
        <v/>
      </c>
      <c r="M7" s="24">
        <f>IFERROR(Daten!L7/Daten!M7,"- ")</f>
        <v/>
      </c>
      <c r="N7" s="24">
        <f>IFERROR(Daten!N7/Daten!M7,"- ")</f>
        <v/>
      </c>
      <c r="O7" s="24">
        <f>IFERROR(Daten!N7/Daten!L7,"- ")</f>
        <v/>
      </c>
    </row>
    <row r="8" ht="18.75" customHeight="1">
      <c r="B8" s="131" t="n"/>
      <c r="C8" s="5" t="inlineStr">
        <is>
          <t>Gymnasium Sekundarbereich I</t>
        </is>
      </c>
      <c r="D8" s="24">
        <f>IFERROR(Daten!D8/Daten!G8,"- ")</f>
        <v/>
      </c>
      <c r="E8" s="24">
        <f>IFERROR(Daten!D8/Daten!E8,"- ")</f>
        <v/>
      </c>
      <c r="F8" s="24">
        <f>IFERROR(Daten!F8/Daten!E8,"- ")</f>
        <v/>
      </c>
      <c r="G8" s="25">
        <f>IFERROR(Daten!F8/Daten!D8,"- ")</f>
        <v/>
      </c>
      <c r="H8" s="24">
        <f>IFERROR(Daten!H8/Daten!K8,"- ")</f>
        <v/>
      </c>
      <c r="I8" s="24">
        <f>IFERROR(Daten!H8/Daten!I8,"- ")</f>
        <v/>
      </c>
      <c r="J8" s="24">
        <f>IFERROR(Daten!J8/Daten!I8,"- ")</f>
        <v/>
      </c>
      <c r="K8" s="25">
        <f>IFERROR(Daten!J8/Daten!H8,"- ")</f>
        <v/>
      </c>
      <c r="L8" s="46">
        <f>IFERROR(Daten!L8/Daten!O8,"- ")</f>
        <v/>
      </c>
      <c r="M8" s="24">
        <f>IFERROR(Daten!L8/Daten!M8,"- ")</f>
        <v/>
      </c>
      <c r="N8" s="24">
        <f>IFERROR(Daten!N8/Daten!M8,"- ")</f>
        <v/>
      </c>
      <c r="O8" s="24">
        <f>IFERROR(Daten!N8/Daten!L8,"- ")</f>
        <v/>
      </c>
    </row>
    <row r="9" ht="18.75" customHeight="1">
      <c r="B9" s="131" t="n"/>
      <c r="C9" s="5" t="inlineStr">
        <is>
          <t>Werkschule</t>
        </is>
      </c>
      <c r="D9" s="24">
        <f>IFERROR(Daten!D9/Daten!G9,"- ")</f>
        <v/>
      </c>
      <c r="E9" s="24">
        <f>IFERROR(Daten!D9/Daten!E9,"- ")</f>
        <v/>
      </c>
      <c r="F9" s="24">
        <f>IFERROR(Daten!F9/Daten!E9,"- ")</f>
        <v/>
      </c>
      <c r="G9" s="25">
        <f>IFERROR(Daten!F9/Daten!D9,"- ")</f>
        <v/>
      </c>
      <c r="H9" s="24">
        <f>IFERROR(Daten!H9/Daten!K9,"- ")</f>
        <v/>
      </c>
      <c r="I9" s="24">
        <f>IFERROR(Daten!H9/Daten!I9,"- ")</f>
        <v/>
      </c>
      <c r="J9" s="24">
        <f>IFERROR(Daten!J9/Daten!I9,"- ")</f>
        <v/>
      </c>
      <c r="K9" s="25">
        <f>IFERROR(Daten!J9/Daten!H9,"- ")</f>
        <v/>
      </c>
      <c r="L9" s="46">
        <f>IFERROR(Daten!L9/Daten!O9,"- ")</f>
        <v/>
      </c>
      <c r="M9" s="24">
        <f>IFERROR(Daten!L9/Daten!M9,"- ")</f>
        <v/>
      </c>
      <c r="N9" s="24">
        <f>IFERROR(Daten!N9/Daten!M9,"- ")</f>
        <v/>
      </c>
      <c r="O9" s="24">
        <f>IFERROR(Daten!N9/Daten!L9,"- ")</f>
        <v/>
      </c>
    </row>
    <row r="10" ht="18.75" customHeight="1">
      <c r="B10" s="131" t="n"/>
      <c r="C10" s="7" t="inlineStr">
        <is>
          <t>Sekundarbereich I</t>
        </is>
      </c>
      <c r="D10" s="26">
        <f>IFERROR(Daten!D10/Daten!G10,"- ")</f>
        <v/>
      </c>
      <c r="E10" s="26">
        <f>IFERROR(Daten!D10/Daten!E10,"- ")</f>
        <v/>
      </c>
      <c r="F10" s="26">
        <f>IFERROR(Daten!F10/Daten!E10,"- ")</f>
        <v/>
      </c>
      <c r="G10" s="27">
        <f>IFERROR(Daten!F10/Daten!D10,"- ")</f>
        <v/>
      </c>
      <c r="H10" s="26">
        <f>IFERROR(Daten!H10/Daten!K10,"- ")</f>
        <v/>
      </c>
      <c r="I10" s="26">
        <f>IFERROR(Daten!H10/Daten!I10,"- ")</f>
        <v/>
      </c>
      <c r="J10" s="26">
        <f>IFERROR(Daten!J10/Daten!I10,"- ")</f>
        <v/>
      </c>
      <c r="K10" s="27">
        <f>IFERROR(Daten!J10/Daten!H10,"- ")</f>
        <v/>
      </c>
      <c r="L10" s="47">
        <f>IFERROR(Daten!L10/Daten!O10,"- ")</f>
        <v/>
      </c>
      <c r="M10" s="26">
        <f>IFERROR(Daten!L10/Daten!M10,"- ")</f>
        <v/>
      </c>
      <c r="N10" s="26">
        <f>IFERROR(Daten!N10/Daten!M10,"- ")</f>
        <v/>
      </c>
      <c r="O10" s="26">
        <f>IFERROR(Daten!N10/Daten!L10,"- ")</f>
        <v/>
      </c>
    </row>
    <row r="11" ht="18.75" customHeight="1">
      <c r="B11" s="131" t="n"/>
      <c r="C11" s="5" t="inlineStr">
        <is>
          <t>Oberschule Sekundarbereich II</t>
        </is>
      </c>
      <c r="D11" s="24">
        <f>IFERROR(Daten!D11/Daten!G11,"- ")</f>
        <v/>
      </c>
      <c r="E11" s="28" t="n"/>
      <c r="F11" s="29" t="n"/>
      <c r="G11" s="25">
        <f>IFERROR(Daten!F11/Daten!D11,"- ")</f>
        <v/>
      </c>
      <c r="H11" s="24">
        <f>IFERROR(Daten!H11/Daten!K11,"- ")</f>
        <v/>
      </c>
      <c r="I11" s="28" t="n"/>
      <c r="J11" s="29" t="n"/>
      <c r="K11" s="25">
        <f>IFERROR(Daten!J11/Daten!H11,"- ")</f>
        <v/>
      </c>
      <c r="L11" s="46">
        <f>IFERROR(Daten!L11/Daten!O11,"- ")</f>
        <v/>
      </c>
      <c r="M11" s="28" t="n"/>
      <c r="N11" s="29" t="n"/>
      <c r="O11" s="24">
        <f>IFERROR(Daten!N11/Daten!L11,"- ")</f>
        <v/>
      </c>
    </row>
    <row r="12" ht="18.75" customHeight="1">
      <c r="B12" s="131" t="n"/>
      <c r="C12" s="5" t="inlineStr">
        <is>
          <t>Gymnasium Sekundarbereich II</t>
        </is>
      </c>
      <c r="D12" s="24">
        <f>IFERROR(Daten!D12/Daten!G12,"- ")</f>
        <v/>
      </c>
      <c r="E12" s="30" t="n"/>
      <c r="F12" s="31" t="n"/>
      <c r="G12" s="25">
        <f>IFERROR(Daten!F12/Daten!D12,"- ")</f>
        <v/>
      </c>
      <c r="H12" s="24">
        <f>IFERROR(Daten!H12/Daten!K12,"- ")</f>
        <v/>
      </c>
      <c r="I12" s="30" t="n"/>
      <c r="J12" s="31" t="n"/>
      <c r="K12" s="25">
        <f>IFERROR(Daten!J12/Daten!H12,"- ")</f>
        <v/>
      </c>
      <c r="L12" s="46">
        <f>IFERROR(Daten!L12/Daten!O12,"- ")</f>
        <v/>
      </c>
      <c r="M12" s="30" t="n"/>
      <c r="N12" s="31" t="n"/>
      <c r="O12" s="24">
        <f>IFERROR(Daten!N12/Daten!L12,"- ")</f>
        <v/>
      </c>
    </row>
    <row r="13" ht="18.75" customHeight="1">
      <c r="B13" s="131" t="n"/>
      <c r="C13" s="7" t="inlineStr">
        <is>
          <t>Sekundarbereich II</t>
        </is>
      </c>
      <c r="D13" s="26">
        <f>IFERROR(Daten!D13/Daten!G13,"- ")</f>
        <v/>
      </c>
      <c r="E13" s="32" t="n"/>
      <c r="F13" s="33" t="n"/>
      <c r="G13" s="27">
        <f>IFERROR(Daten!F13/Daten!D13,"- ")</f>
        <v/>
      </c>
      <c r="H13" s="26">
        <f>IFERROR(Daten!H13/Daten!K13,"- ")</f>
        <v/>
      </c>
      <c r="I13" s="32" t="n"/>
      <c r="J13" s="33" t="n"/>
      <c r="K13" s="27">
        <f>IFERROR(Daten!J13/Daten!H13,"- ")</f>
        <v/>
      </c>
      <c r="L13" s="47">
        <f>IFERROR(Daten!L13/Daten!O13,"- ")</f>
        <v/>
      </c>
      <c r="M13" s="32" t="n"/>
      <c r="N13" s="33" t="n"/>
      <c r="O13" s="26">
        <f>IFERROR(Daten!N13/Daten!L13,"- ")</f>
        <v/>
      </c>
    </row>
    <row r="14" ht="18.75" customHeight="1">
      <c r="B14" s="131" t="n"/>
      <c r="C14" s="15" t="inlineStr">
        <is>
          <t>Förderzentren</t>
        </is>
      </c>
      <c r="D14" s="26">
        <f>IFERROR(Daten!D14/Daten!G14,"- ")</f>
        <v/>
      </c>
      <c r="E14" s="26">
        <f>IFERROR(Daten!D14/Daten!E14,"- ")</f>
        <v/>
      </c>
      <c r="F14" s="26">
        <f>IFERROR(Daten!F14/Daten!E14,"- ")</f>
        <v/>
      </c>
      <c r="G14" s="27">
        <f>IFERROR(Daten!F14/Daten!D14,"- ")</f>
        <v/>
      </c>
      <c r="H14" s="26">
        <f>IFERROR(Daten!H14/Daten!K14,"- ")</f>
        <v/>
      </c>
      <c r="I14" s="26">
        <f>IFERROR(Daten!H14/Daten!I14,"- ")</f>
        <v/>
      </c>
      <c r="J14" s="26">
        <f>IFERROR(Daten!J14/Daten!I14,"- ")</f>
        <v/>
      </c>
      <c r="K14" s="27">
        <f>IFERROR(Daten!J14/Daten!H14,"- ")</f>
        <v/>
      </c>
      <c r="L14" s="47">
        <f>IFERROR(Daten!L14/Daten!O14,"- ")</f>
        <v/>
      </c>
      <c r="M14" s="26">
        <f>IFERROR(Daten!L14/Daten!M14,"- ")</f>
        <v/>
      </c>
      <c r="N14" s="26">
        <f>IFERROR(Daten!N14/Daten!M14,"- ")</f>
        <v/>
      </c>
      <c r="O14" s="26">
        <f>IFERROR(Daten!N14/Daten!L14,"- ")</f>
        <v/>
      </c>
    </row>
    <row r="15" ht="18.75" customHeight="1">
      <c r="B15" s="131" t="n"/>
      <c r="C15" s="15" t="inlineStr">
        <is>
          <t>Schule für Kranke</t>
        </is>
      </c>
      <c r="D15" s="34" t="n"/>
      <c r="E15" s="115" t="n"/>
      <c r="F15" s="115" t="n"/>
      <c r="G15" s="116" t="n"/>
      <c r="H15" s="114" t="n"/>
      <c r="I15" s="115" t="n"/>
      <c r="J15" s="115" t="n"/>
      <c r="K15" s="116" t="n"/>
      <c r="L15" s="114" t="n"/>
      <c r="M15" s="115" t="n"/>
      <c r="N15" s="115" t="n"/>
      <c r="O15" s="35" t="n"/>
    </row>
    <row r="16" ht="18.75" customHeight="1">
      <c r="B16" s="131" t="n"/>
      <c r="C16" s="15" t="inlineStr">
        <is>
          <t>Erwachsenenschule</t>
        </is>
      </c>
      <c r="D16" s="26">
        <f>IFERROR(Daten!D16/Daten!G16,"- ")</f>
        <v/>
      </c>
      <c r="E16" s="30" t="n"/>
      <c r="F16" s="31" t="n"/>
      <c r="G16" s="27">
        <f>IFERROR(Daten!F16/Daten!D16,"- ")</f>
        <v/>
      </c>
      <c r="H16" s="26">
        <f>IFERROR(Daten!H16/Daten!K16,"- ")</f>
        <v/>
      </c>
      <c r="I16" s="30" t="n"/>
      <c r="J16" s="31" t="n"/>
      <c r="K16" s="27">
        <f>IFERROR(Daten!J16/Daten!H16,"- ")</f>
        <v/>
      </c>
      <c r="L16" s="47">
        <f>IFERROR(Daten!L16/Daten!O16,"- ")</f>
        <v/>
      </c>
      <c r="M16" s="30" t="n"/>
      <c r="N16" s="31" t="n"/>
      <c r="O16" s="26">
        <f>IFERROR(Daten!N16/Daten!L16,"- ")</f>
        <v/>
      </c>
    </row>
    <row r="17" ht="18.75" customHeight="1">
      <c r="B17" s="131" t="n"/>
      <c r="C17" s="7" t="inlineStr">
        <is>
          <t>allgemeinbildende Schularten</t>
        </is>
      </c>
      <c r="D17" s="26">
        <f>IFERROR(Daten!D17/Daten!G17,"- ")</f>
        <v/>
      </c>
      <c r="E17" s="32" t="n"/>
      <c r="F17" s="33" t="n"/>
      <c r="G17" s="27">
        <f>IFERROR(Daten!F17/Daten!D17,"- ")</f>
        <v/>
      </c>
      <c r="H17" s="26">
        <f>IFERROR(Daten!H17/Daten!K17,"- ")</f>
        <v/>
      </c>
      <c r="I17" s="32" t="n"/>
      <c r="J17" s="33" t="n"/>
      <c r="K17" s="27">
        <f>IFERROR(Daten!J17/Daten!H17,"- ")</f>
        <v/>
      </c>
      <c r="L17" s="47">
        <f>IFERROR(Daten!L17/Daten!O17,"- ")</f>
        <v/>
      </c>
      <c r="M17" s="32">
        <f>IFERROR(Daten!L17/Daten!M17,"- ")</f>
        <v/>
      </c>
      <c r="N17" s="33">
        <f>IFERROR(Daten!N17/Daten!M17,"- ")</f>
        <v/>
      </c>
      <c r="O17" s="26">
        <f>IFERROR(Daten!N17/Daten!L17,"- ")</f>
        <v/>
      </c>
    </row>
    <row r="18" ht="18.75" customHeight="1">
      <c r="B18" s="131" t="n"/>
      <c r="C18" s="6" t="inlineStr">
        <is>
          <t>Berufsfachschule Teilzeit</t>
        </is>
      </c>
      <c r="D18" s="24">
        <f>IFERROR(Daten!D18/Daten!G18,"- ")</f>
        <v/>
      </c>
      <c r="E18" s="24">
        <f>IFERROR(Daten!D18/Daten!E18,"- ")</f>
        <v/>
      </c>
      <c r="F18" s="24">
        <f>IFERROR(Daten!F18/Daten!E18,"- ")</f>
        <v/>
      </c>
      <c r="G18" s="25">
        <f>IFERROR(Daten!F18/Daten!D18,"- ")</f>
        <v/>
      </c>
      <c r="H18" s="24">
        <f>IFERROR(Daten!H18/Daten!K18,"- ")</f>
        <v/>
      </c>
      <c r="I18" s="24">
        <f>IFERROR(Daten!H18/Daten!I18,"- ")</f>
        <v/>
      </c>
      <c r="J18" s="24">
        <f>IFERROR(Daten!J18/Daten!I18,"- ")</f>
        <v/>
      </c>
      <c r="K18" s="25">
        <f>IFERROR(Daten!J18/Daten!H18,"- ")</f>
        <v/>
      </c>
      <c r="L18" s="46">
        <f>IFERROR(Daten!L18/Daten!O18,"- ")</f>
        <v/>
      </c>
      <c r="M18" s="24">
        <f>IFERROR(Daten!L18/Daten!M18,"- ")</f>
        <v/>
      </c>
      <c r="N18" s="24">
        <f>IFERROR(Daten!N18/Daten!M18,"- ")</f>
        <v/>
      </c>
      <c r="O18" s="24">
        <f>IFERROR(Daten!N18/Daten!L18,"- ")</f>
        <v/>
      </c>
    </row>
    <row r="19" ht="18.75" customHeight="1">
      <c r="B19" s="131" t="n"/>
      <c r="C19" s="6" t="inlineStr">
        <is>
          <t>Berufsfachschule Vollzeit</t>
        </is>
      </c>
      <c r="D19" s="24">
        <f>IFERROR(Daten!D19/Daten!G19,"- ")</f>
        <v/>
      </c>
      <c r="E19" s="24">
        <f>IFERROR(Daten!D19/Daten!E19,"- ")</f>
        <v/>
      </c>
      <c r="F19" s="24">
        <f>IFERROR(Daten!F19/Daten!E19,"- ")</f>
        <v/>
      </c>
      <c r="G19" s="25">
        <f>IFERROR(Daten!F19/Daten!D19,"- ")</f>
        <v/>
      </c>
      <c r="H19" s="24">
        <f>IFERROR(Daten!H19/Daten!K19,"- ")</f>
        <v/>
      </c>
      <c r="I19" s="24">
        <f>IFERROR(Daten!H19/Daten!I19,"- ")</f>
        <v/>
      </c>
      <c r="J19" s="24">
        <f>IFERROR(Daten!J19/Daten!I19,"- ")</f>
        <v/>
      </c>
      <c r="K19" s="25">
        <f>IFERROR(Daten!J19/Daten!H19,"- ")</f>
        <v/>
      </c>
      <c r="L19" s="46">
        <f>IFERROR(Daten!L19/Daten!O19,"- ")</f>
        <v/>
      </c>
      <c r="M19" s="24">
        <f>IFERROR(Daten!L19/Daten!M19,"- ")</f>
        <v/>
      </c>
      <c r="N19" s="24">
        <f>IFERROR(Daten!N19/Daten!M19,"- ")</f>
        <v/>
      </c>
      <c r="O19" s="24">
        <f>IFERROR(Daten!N19/Daten!L19,"- ")</f>
        <v/>
      </c>
    </row>
    <row r="20" ht="18.75" customHeight="1">
      <c r="B20" s="131" t="n"/>
      <c r="C20" s="6" t="inlineStr">
        <is>
          <t>Berufsoberschule Vollzeit</t>
        </is>
      </c>
      <c r="D20" s="24">
        <f>IFERROR(Daten!D20/Daten!G20,"- ")</f>
        <v/>
      </c>
      <c r="E20" s="24">
        <f>IFERROR(Daten!D20/Daten!E20,"- ")</f>
        <v/>
      </c>
      <c r="F20" s="24">
        <f>IFERROR(Daten!F20/Daten!E20,"- ")</f>
        <v/>
      </c>
      <c r="G20" s="25">
        <f>IFERROR(Daten!F20/Daten!D20,"- ")</f>
        <v/>
      </c>
      <c r="H20" s="24">
        <f>IFERROR(Daten!H20/Daten!K20,"- ")</f>
        <v/>
      </c>
      <c r="I20" s="24">
        <f>IFERROR(Daten!H20/Daten!I20,"- ")</f>
        <v/>
      </c>
      <c r="J20" s="24">
        <f>IFERROR(Daten!J20/Daten!I20,"- ")</f>
        <v/>
      </c>
      <c r="K20" s="25">
        <f>IFERROR(Daten!J20/Daten!H20,"- ")</f>
        <v/>
      </c>
      <c r="L20" s="46">
        <f>IFERROR(Daten!L20/Daten!O20,"- ")</f>
        <v/>
      </c>
      <c r="M20" s="24">
        <f>IFERROR(Daten!L20/Daten!M20,"- ")</f>
        <v/>
      </c>
      <c r="N20" s="24">
        <f>IFERROR(Daten!N20/Daten!M20,"- ")</f>
        <v/>
      </c>
      <c r="O20" s="24">
        <f>IFERROR(Daten!N20/Daten!L20,"- ")</f>
        <v/>
      </c>
    </row>
    <row r="21" ht="18.75" customHeight="1">
      <c r="B21" s="131" t="n"/>
      <c r="C21" s="6" t="inlineStr">
        <is>
          <t>Berufsvorbereitungsjahr Teilzeit</t>
        </is>
      </c>
      <c r="D21" s="24">
        <f>IFERROR(Daten!D21/Daten!G21,"- ")</f>
        <v/>
      </c>
      <c r="E21" s="24">
        <f>IFERROR(Daten!D21/Daten!E21,"- ")</f>
        <v/>
      </c>
      <c r="F21" s="24">
        <f>IFERROR(Daten!F21/Daten!E21,"- ")</f>
        <v/>
      </c>
      <c r="G21" s="25">
        <f>IFERROR(Daten!F21/Daten!D21,"- ")</f>
        <v/>
      </c>
      <c r="H21" s="24">
        <f>IFERROR(Daten!H21/Daten!K21,"- ")</f>
        <v/>
      </c>
      <c r="I21" s="24">
        <f>IFERROR(Daten!H21/Daten!I21,"- ")</f>
        <v/>
      </c>
      <c r="J21" s="24">
        <f>IFERROR(Daten!J21/Daten!I21,"- ")</f>
        <v/>
      </c>
      <c r="K21" s="25">
        <f>IFERROR(Daten!J21/Daten!H21,"- ")</f>
        <v/>
      </c>
      <c r="L21" s="46">
        <f>IFERROR(Daten!L21/Daten!O21,"- ")</f>
        <v/>
      </c>
      <c r="M21" s="24">
        <f>IFERROR(Daten!L21/Daten!M21,"- ")</f>
        <v/>
      </c>
      <c r="N21" s="24">
        <f>IFERROR(Daten!N21/Daten!M21,"- ")</f>
        <v/>
      </c>
      <c r="O21" s="24">
        <f>IFERROR(Daten!N21/Daten!L21,"- ")</f>
        <v/>
      </c>
    </row>
    <row r="22" ht="18.75" customHeight="1">
      <c r="B22" s="131" t="n"/>
      <c r="C22" s="6" t="inlineStr">
        <is>
          <t>Berufsvorbereitungsjahr Vollzeit</t>
        </is>
      </c>
      <c r="D22" s="24">
        <f>IFERROR(Daten!D22/Daten!G22,"- ")</f>
        <v/>
      </c>
      <c r="E22" s="24">
        <f>IFERROR(Daten!D22/Daten!E22,"- ")</f>
        <v/>
      </c>
      <c r="F22" s="24">
        <f>IFERROR(Daten!F22/Daten!E22,"- ")</f>
        <v/>
      </c>
      <c r="G22" s="25">
        <f>IFERROR(Daten!F22/Daten!D22,"- ")</f>
        <v/>
      </c>
      <c r="H22" s="24">
        <f>IFERROR(Daten!H22/Daten!K22,"- ")</f>
        <v/>
      </c>
      <c r="I22" s="24">
        <f>IFERROR(Daten!H22/Daten!I22,"- ")</f>
        <v/>
      </c>
      <c r="J22" s="24">
        <f>IFERROR(Daten!J22/Daten!I22,"- ")</f>
        <v/>
      </c>
      <c r="K22" s="25">
        <f>IFERROR(Daten!J22/Daten!H22,"- ")</f>
        <v/>
      </c>
      <c r="L22" s="46">
        <f>IFERROR(Daten!L22/Daten!O22,"- ")</f>
        <v/>
      </c>
      <c r="M22" s="24">
        <f>IFERROR(Daten!L22/Daten!M22,"- ")</f>
        <v/>
      </c>
      <c r="N22" s="24">
        <f>IFERROR(Daten!N22/Daten!M22,"- ")</f>
        <v/>
      </c>
      <c r="O22" s="24">
        <f>IFERROR(Daten!N22/Daten!L22,"- ")</f>
        <v/>
      </c>
    </row>
    <row r="23" ht="18.75" customHeight="1">
      <c r="B23" s="131" t="n"/>
      <c r="C23" s="6" t="inlineStr">
        <is>
          <t>Fachgymnasium</t>
        </is>
      </c>
      <c r="D23" s="24">
        <f>IFERROR(Daten!D23/Daten!G23,"- ")</f>
        <v/>
      </c>
      <c r="E23" s="24">
        <f>IFERROR(Daten!D23/Daten!E23,"- ")</f>
        <v/>
      </c>
      <c r="F23" s="24">
        <f>IFERROR(Daten!F23/Daten!E23,"- ")</f>
        <v/>
      </c>
      <c r="G23" s="25">
        <f>IFERROR(Daten!F23/Daten!D23,"- ")</f>
        <v/>
      </c>
      <c r="H23" s="24">
        <f>IFERROR(Daten!H23/Daten!K23,"- ")</f>
        <v/>
      </c>
      <c r="I23" s="24">
        <f>IFERROR(Daten!H23/Daten!I23,"- ")</f>
        <v/>
      </c>
      <c r="J23" s="24">
        <f>IFERROR(Daten!J23/Daten!I23,"- ")</f>
        <v/>
      </c>
      <c r="K23" s="25">
        <f>IFERROR(Daten!J23/Daten!H23,"- ")</f>
        <v/>
      </c>
      <c r="L23" s="46">
        <f>IFERROR(Daten!L23/Daten!O23,"- ")</f>
        <v/>
      </c>
      <c r="M23" s="24">
        <f>IFERROR(Daten!L23/Daten!M23,"- ")</f>
        <v/>
      </c>
      <c r="N23" s="24">
        <f>IFERROR(Daten!N23/Daten!M23,"- ")</f>
        <v/>
      </c>
      <c r="O23" s="24">
        <f>IFERROR(Daten!N23/Daten!L23,"- ")</f>
        <v/>
      </c>
    </row>
    <row r="24" ht="18.75" customHeight="1">
      <c r="B24" s="131" t="n"/>
      <c r="C24" s="6" t="inlineStr">
        <is>
          <t>Fachoberschule Teilzeit</t>
        </is>
      </c>
      <c r="D24" s="24">
        <f>IFERROR(Daten!D24/Daten!G24,"- ")</f>
        <v/>
      </c>
      <c r="E24" s="24">
        <f>IFERROR(Daten!D24/Daten!E24,"- ")</f>
        <v/>
      </c>
      <c r="F24" s="24">
        <f>IFERROR(Daten!F24/Daten!E24,"- ")</f>
        <v/>
      </c>
      <c r="G24" s="25">
        <f>IFERROR(Daten!F24/Daten!D24,"- ")</f>
        <v/>
      </c>
      <c r="H24" s="24">
        <f>IFERROR(Daten!H24/Daten!K24,"- ")</f>
        <v/>
      </c>
      <c r="I24" s="24">
        <f>IFERROR(Daten!H24/Daten!I24,"- ")</f>
        <v/>
      </c>
      <c r="J24" s="24">
        <f>IFERROR(Daten!J24/Daten!I24,"- ")</f>
        <v/>
      </c>
      <c r="K24" s="25">
        <f>IFERROR(Daten!J24/Daten!H24,"- ")</f>
        <v/>
      </c>
      <c r="L24" s="46">
        <f>IFERROR(Daten!L24/Daten!O24,"- ")</f>
        <v/>
      </c>
      <c r="M24" s="24">
        <f>IFERROR(Daten!L24/Daten!M24,"- ")</f>
        <v/>
      </c>
      <c r="N24" s="24">
        <f>IFERROR(Daten!N24/Daten!M24,"- ")</f>
        <v/>
      </c>
      <c r="O24" s="24">
        <f>IFERROR(Daten!N24/Daten!L24,"- ")</f>
        <v/>
      </c>
    </row>
    <row r="25" ht="18.75" customHeight="1">
      <c r="B25" s="131" t="n"/>
      <c r="C25" s="6" t="inlineStr">
        <is>
          <t>Fachoberschule Vollzeit</t>
        </is>
      </c>
      <c r="D25" s="24">
        <f>IFERROR(Daten!D25/Daten!G25,"- ")</f>
        <v/>
      </c>
      <c r="E25" s="24">
        <f>IFERROR(Daten!D25/Daten!E25,"- ")</f>
        <v/>
      </c>
      <c r="F25" s="24">
        <f>IFERROR(Daten!F25/Daten!E25,"- ")</f>
        <v/>
      </c>
      <c r="G25" s="25">
        <f>IFERROR(Daten!F25/Daten!D25,"- ")</f>
        <v/>
      </c>
      <c r="H25" s="24">
        <f>IFERROR(Daten!H25/Daten!K25,"- ")</f>
        <v/>
      </c>
      <c r="I25" s="24">
        <f>IFERROR(Daten!H25/Daten!I25,"- ")</f>
        <v/>
      </c>
      <c r="J25" s="24">
        <f>IFERROR(Daten!J25/Daten!I25,"- ")</f>
        <v/>
      </c>
      <c r="K25" s="25">
        <f>IFERROR(Daten!J25/Daten!H25,"- ")</f>
        <v/>
      </c>
      <c r="L25" s="46">
        <f>IFERROR(Daten!L25/Daten!O25,"- ")</f>
        <v/>
      </c>
      <c r="M25" s="24">
        <f>IFERROR(Daten!L25/Daten!M25,"- ")</f>
        <v/>
      </c>
      <c r="N25" s="24">
        <f>IFERROR(Daten!N25/Daten!M25,"- ")</f>
        <v/>
      </c>
      <c r="O25" s="24">
        <f>IFERROR(Daten!N25/Daten!L25,"- ")</f>
        <v/>
      </c>
    </row>
    <row r="26" ht="18.75" customHeight="1">
      <c r="B26" s="131" t="n"/>
      <c r="C26" s="6" t="inlineStr">
        <is>
          <t>Fachschule Teilzeit</t>
        </is>
      </c>
      <c r="D26" s="24">
        <f>IFERROR(Daten!D26/Daten!G26,"- ")</f>
        <v/>
      </c>
      <c r="E26" s="24">
        <f>IFERROR(Daten!D26/Daten!E26,"- ")</f>
        <v/>
      </c>
      <c r="F26" s="24">
        <f>IFERROR(Daten!F26/Daten!E26,"- ")</f>
        <v/>
      </c>
      <c r="G26" s="25">
        <f>IFERROR(Daten!F26/Daten!D26,"- ")</f>
        <v/>
      </c>
      <c r="H26" s="24">
        <f>IFERROR(Daten!H26/Daten!K26,"- ")</f>
        <v/>
      </c>
      <c r="I26" s="24">
        <f>IFERROR(Daten!H26/Daten!I26,"- ")</f>
        <v/>
      </c>
      <c r="J26" s="24">
        <f>IFERROR(Daten!J26/Daten!I26,"- ")</f>
        <v/>
      </c>
      <c r="K26" s="25">
        <f>IFERROR(Daten!J26/Daten!H26,"- ")</f>
        <v/>
      </c>
      <c r="L26" s="46">
        <f>IFERROR(Daten!L26/Daten!O26,"- ")</f>
        <v/>
      </c>
      <c r="M26" s="24">
        <f>IFERROR(Daten!L26/Daten!M26,"- ")</f>
        <v/>
      </c>
      <c r="N26" s="24">
        <f>IFERROR(Daten!N26/Daten!M26,"- ")</f>
        <v/>
      </c>
      <c r="O26" s="24">
        <f>IFERROR(Daten!N26/Daten!L26,"- ")</f>
        <v/>
      </c>
    </row>
    <row r="27" ht="18.75" customHeight="1">
      <c r="B27" s="131" t="n"/>
      <c r="C27" s="6" t="inlineStr">
        <is>
          <t>Fachschule Vollzeit</t>
        </is>
      </c>
      <c r="D27" s="24">
        <f>IFERROR(Daten!D27/Daten!G27,"- ")</f>
        <v/>
      </c>
      <c r="E27" s="24">
        <f>IFERROR(Daten!D27/Daten!E27,"- ")</f>
        <v/>
      </c>
      <c r="F27" s="24">
        <f>IFERROR(Daten!F27/Daten!E27,"- ")</f>
        <v/>
      </c>
      <c r="G27" s="25">
        <f>IFERROR(Daten!F27/Daten!D27,"- ")</f>
        <v/>
      </c>
      <c r="H27" s="24">
        <f>IFERROR(Daten!H27/Daten!K27,"- ")</f>
        <v/>
      </c>
      <c r="I27" s="24">
        <f>IFERROR(Daten!H27/Daten!I27,"- ")</f>
        <v/>
      </c>
      <c r="J27" s="24">
        <f>IFERROR(Daten!J27/Daten!I27,"- ")</f>
        <v/>
      </c>
      <c r="K27" s="25">
        <f>IFERROR(Daten!J27/Daten!H27,"- ")</f>
        <v/>
      </c>
      <c r="L27" s="46">
        <f>IFERROR(Daten!L27/Daten!O27,"- ")</f>
        <v/>
      </c>
      <c r="M27" s="24">
        <f>IFERROR(Daten!L27/Daten!M27,"- ")</f>
        <v/>
      </c>
      <c r="N27" s="24">
        <f>IFERROR(Daten!N27/Daten!M27,"- ")</f>
        <v/>
      </c>
      <c r="O27" s="24">
        <f>IFERROR(Daten!N27/Daten!L27,"- ")</f>
        <v/>
      </c>
    </row>
    <row r="28" ht="18.75" customHeight="1">
      <c r="B28" s="131" t="n"/>
      <c r="C28" s="6" t="inlineStr">
        <is>
          <t>Teilzeit-Berufschule</t>
        </is>
      </c>
      <c r="D28" s="24">
        <f>IFERROR(Daten!D28/Daten!G28,"- ")</f>
        <v/>
      </c>
      <c r="E28" s="24">
        <f>IFERROR(Daten!D28/Daten!E28,"- ")</f>
        <v/>
      </c>
      <c r="F28" s="24">
        <f>IFERROR(Daten!F28/Daten!E28,"- ")</f>
        <v/>
      </c>
      <c r="G28" s="25">
        <f>IFERROR(Daten!F28/Daten!D28,"- ")</f>
        <v/>
      </c>
      <c r="H28" s="24">
        <f>IFERROR(Daten!H28/Daten!K28,"- ")</f>
        <v/>
      </c>
      <c r="I28" s="24">
        <f>IFERROR(Daten!H28/Daten!I28,"- ")</f>
        <v/>
      </c>
      <c r="J28" s="24">
        <f>IFERROR(Daten!J28/Daten!I28,"- ")</f>
        <v/>
      </c>
      <c r="K28" s="25">
        <f>IFERROR(Daten!J28/Daten!H28,"- ")</f>
        <v/>
      </c>
      <c r="L28" s="46">
        <f>IFERROR(Daten!L28/Daten!O28,"- ")</f>
        <v/>
      </c>
      <c r="M28" s="24">
        <f>IFERROR(Daten!L28/Daten!M28,"- ")</f>
        <v/>
      </c>
      <c r="N28" s="24">
        <f>IFERROR(Daten!N28/Daten!M28,"- ")</f>
        <v/>
      </c>
      <c r="O28" s="24">
        <f>IFERROR(Daten!N28/Daten!L28,"- ")</f>
        <v/>
      </c>
    </row>
    <row r="29" ht="18.75" customHeight="1">
      <c r="B29" s="131" t="n"/>
      <c r="C29" s="7" t="inlineStr">
        <is>
          <t>berufsbildende Schularten</t>
        </is>
      </c>
      <c r="D29" s="26">
        <f>IFERROR(Daten!D29/Daten!G29,"- ")</f>
        <v/>
      </c>
      <c r="E29" s="26">
        <f>IFERROR(Daten!D29/Daten!E29,"- ")</f>
        <v/>
      </c>
      <c r="F29" s="26">
        <f>IFERROR(Daten!F29/Daten!E29,"- ")</f>
        <v/>
      </c>
      <c r="G29" s="27">
        <f>IFERROR(Daten!F29/Daten!D29,"- ")</f>
        <v/>
      </c>
      <c r="H29" s="26">
        <f>IFERROR(Daten!H29/Daten!K29,"- ")</f>
        <v/>
      </c>
      <c r="I29" s="26">
        <f>IFERROR(Daten!H29/Daten!I29,"- ")</f>
        <v/>
      </c>
      <c r="J29" s="26">
        <f>IFERROR(Daten!J29/Daten!I29,"- ")</f>
        <v/>
      </c>
      <c r="K29" s="27">
        <f>IFERROR(Daten!J29/Daten!H29,"- ")</f>
        <v/>
      </c>
      <c r="L29" s="47">
        <f>IFERROR(Daten!L29/Daten!O29,"- ")</f>
        <v/>
      </c>
      <c r="M29" s="26">
        <f>IFERROR(Daten!L29/Daten!M29,"- ")</f>
        <v/>
      </c>
      <c r="N29" s="26">
        <f>IFERROR(Daten!N29/Daten!M29,"- ")</f>
        <v/>
      </c>
      <c r="O29" s="26">
        <f>IFERROR(Daten!N29/Daten!L29,"- ")</f>
        <v/>
      </c>
    </row>
    <row r="30" ht="19.5" customHeight="1" thickBot="1">
      <c r="B30" s="132" t="n"/>
      <c r="C30" s="13" t="inlineStr">
        <is>
          <t>alle Schularten</t>
        </is>
      </c>
      <c r="D30" s="36">
        <f>IFERROR(Daten!D30/Daten!G30,"- ")</f>
        <v/>
      </c>
      <c r="E30" s="115" t="n"/>
      <c r="F30" s="115" t="n"/>
      <c r="G30" s="37">
        <f>IFERROR(Daten!F30/Daten!D30,"- ")</f>
        <v/>
      </c>
      <c r="H30" s="36">
        <f>IFERROR(Daten!H30/Daten!K30,"- ")</f>
        <v/>
      </c>
      <c r="I30" s="115" t="n"/>
      <c r="J30" s="115" t="n"/>
      <c r="K30" s="37">
        <f>IFERROR(Daten!J30/Daten!H30,"- ")</f>
        <v/>
      </c>
      <c r="L30" s="48">
        <f>IFERROR(Daten!L30/Daten!O30,"- ")</f>
        <v/>
      </c>
      <c r="M30" s="115" t="n"/>
      <c r="N30" s="115" t="n"/>
      <c r="O30" s="36">
        <f>IFERROR(Daten!N30/Daten!L30,"- ")</f>
        <v/>
      </c>
    </row>
    <row r="31" ht="18.75" customHeight="1">
      <c r="B31" s="125" t="inlineStr">
        <is>
          <t>private Schulen</t>
        </is>
      </c>
      <c r="C31" s="16" t="inlineStr">
        <is>
          <t>Grundschule</t>
        </is>
      </c>
      <c r="D31" s="38">
        <f>IFERROR(Daten!D31/Daten!G31,"- ")</f>
        <v/>
      </c>
      <c r="E31" s="38">
        <f>IFERROR(Daten!D31/Daten!E31,"- ")</f>
        <v/>
      </c>
      <c r="F31" s="38">
        <f>IFERROR(Daten!F31/Daten!E31,"- ")</f>
        <v/>
      </c>
      <c r="G31" s="39">
        <f>IFERROR(Daten!F31/Daten!D31,"- ")</f>
        <v/>
      </c>
      <c r="H31" s="38">
        <f>IFERROR(Daten!H31/Daten!K31,"- ")</f>
        <v/>
      </c>
      <c r="I31" s="38">
        <f>IFERROR(Daten!H31/Daten!I31,"- ")</f>
        <v/>
      </c>
      <c r="J31" s="38">
        <f>IFERROR(Daten!J31/Daten!I31,"- ")</f>
        <v/>
      </c>
      <c r="K31" s="39">
        <f>IFERROR(Daten!J31/Daten!H31,"- ")</f>
        <v/>
      </c>
      <c r="L31" s="49">
        <f>IFERROR(Daten!L31/Daten!O31,"- ")</f>
        <v/>
      </c>
      <c r="M31" s="38">
        <f>IFERROR(Daten!L31/Daten!M31,"- ")</f>
        <v/>
      </c>
      <c r="N31" s="38">
        <f>IFERROR(Daten!N31/Daten!M31,"- ")</f>
        <v/>
      </c>
      <c r="O31" s="38">
        <f>IFERROR(Daten!N31/Daten!L31,"- ")</f>
        <v/>
      </c>
    </row>
    <row r="32" ht="18.75" customHeight="1">
      <c r="B32" s="131" t="n"/>
      <c r="C32" s="14" t="inlineStr">
        <is>
          <t>Freie Waldorfschule</t>
        </is>
      </c>
      <c r="D32" s="40">
        <f>IFERROR(Daten!D32/Daten!G32,"- ")</f>
        <v/>
      </c>
      <c r="E32" s="40">
        <f>IFERROR(Daten!D32/Daten!E32,"- ")</f>
        <v/>
      </c>
      <c r="F32" s="40">
        <f>IFERROR(Daten!F32/Daten!E32,"- ")</f>
        <v/>
      </c>
      <c r="G32" s="41">
        <f>IFERROR(Daten!F32/Daten!D32,"- ")</f>
        <v/>
      </c>
      <c r="H32" s="40">
        <f>IFERROR(Daten!H32/Daten!K32,"- ")</f>
        <v/>
      </c>
      <c r="I32" s="40">
        <f>IFERROR(Daten!H32/Daten!I32,"- ")</f>
        <v/>
      </c>
      <c r="J32" s="40">
        <f>IFERROR(Daten!J32/Daten!I32,"- ")</f>
        <v/>
      </c>
      <c r="K32" s="41">
        <f>IFERROR(Daten!J32/Daten!H32,"- ")</f>
        <v/>
      </c>
      <c r="L32" s="50">
        <f>IFERROR(Daten!L32/Daten!O32,"- ")</f>
        <v/>
      </c>
      <c r="M32" s="40">
        <f>IFERROR(Daten!L32/Daten!M32,"- ")</f>
        <v/>
      </c>
      <c r="N32" s="40">
        <f>IFERROR(Daten!N32/Daten!M32,"- ")</f>
        <v/>
      </c>
      <c r="O32" s="40">
        <f>IFERROR(Daten!N32/Daten!L32,"- ")</f>
        <v/>
      </c>
    </row>
    <row r="33" ht="18.75" customHeight="1">
      <c r="B33" s="131" t="n"/>
      <c r="C33" s="7" t="inlineStr">
        <is>
          <t>Primarbereich</t>
        </is>
      </c>
      <c r="D33" s="26">
        <f>IFERROR(Daten!D33/Daten!G33,"- ")</f>
        <v/>
      </c>
      <c r="E33" s="26">
        <f>IFERROR(Daten!D33/Daten!E33,"- ")</f>
        <v/>
      </c>
      <c r="F33" s="26">
        <f>IFERROR(Daten!F33/Daten!E33,"- ")</f>
        <v/>
      </c>
      <c r="G33" s="27">
        <f>IFERROR(Daten!F33/Daten!D33,"- ")</f>
        <v/>
      </c>
      <c r="H33" s="26">
        <f>IFERROR(Daten!H33/Daten!K33,"- ")</f>
        <v/>
      </c>
      <c r="I33" s="26">
        <f>IFERROR(Daten!H33/Daten!I33,"- ")</f>
        <v/>
      </c>
      <c r="J33" s="26">
        <f>IFERROR(Daten!J33/Daten!I33,"- ")</f>
        <v/>
      </c>
      <c r="K33" s="27">
        <f>IFERROR(Daten!J33/Daten!H33,"- ")</f>
        <v/>
      </c>
      <c r="L33" s="47">
        <f>IFERROR(Daten!L33/Daten!O33,"- ")</f>
        <v/>
      </c>
      <c r="M33" s="26">
        <f>IFERROR(Daten!L33/Daten!M33,"- ")</f>
        <v/>
      </c>
      <c r="N33" s="26">
        <f>IFERROR(Daten!N33/Daten!M33,"- ")</f>
        <v/>
      </c>
      <c r="O33" s="26">
        <f>IFERROR(Daten!N33/Daten!L33,"- ")</f>
        <v/>
      </c>
    </row>
    <row r="34" ht="18.75" customHeight="1">
      <c r="B34" s="131" t="n"/>
      <c r="C34" s="19" t="inlineStr">
        <is>
          <t>Oberschule, Gesamtschule Sekundarbereich I</t>
        </is>
      </c>
      <c r="D34" s="42">
        <f>IFERROR(Daten!D34/Daten!G34,"- ")</f>
        <v/>
      </c>
      <c r="E34" s="42">
        <f>IFERROR(Daten!D34/Daten!E34,"- ")</f>
        <v/>
      </c>
      <c r="F34" s="42">
        <f>IFERROR(Daten!F34/Daten!E34,"- ")</f>
        <v/>
      </c>
      <c r="G34" s="43">
        <f>IFERROR(Daten!F34/Daten!D34,"- ")</f>
        <v/>
      </c>
      <c r="H34" s="42">
        <f>IFERROR(Daten!H34/Daten!K34,"- ")</f>
        <v/>
      </c>
      <c r="I34" s="42">
        <f>IFERROR(Daten!H34/Daten!I34,"- ")</f>
        <v/>
      </c>
      <c r="J34" s="42">
        <f>IFERROR(Daten!J34/Daten!I34,"- ")</f>
        <v/>
      </c>
      <c r="K34" s="43">
        <f>IFERROR(Daten!J34/Daten!H34,"- ")</f>
        <v/>
      </c>
      <c r="L34" s="51">
        <f>IFERROR(Daten!L34/Daten!O34,"- ")</f>
        <v/>
      </c>
      <c r="M34" s="42">
        <f>IFERROR(Daten!L34/Daten!M34,"- ")</f>
        <v/>
      </c>
      <c r="N34" s="42">
        <f>IFERROR(Daten!N34/Daten!M34,"- ")</f>
        <v/>
      </c>
      <c r="O34" s="42">
        <f>IFERROR(Daten!N34/Daten!L34,"- ")</f>
        <v/>
      </c>
    </row>
    <row r="35" ht="18.75" customHeight="1">
      <c r="B35" s="131" t="n"/>
      <c r="C35" s="17" t="inlineStr">
        <is>
          <t>Gymnasium Sekundarbereich I</t>
        </is>
      </c>
      <c r="D35" s="24">
        <f>IFERROR(Daten!D35/Daten!G35,"- ")</f>
        <v/>
      </c>
      <c r="E35" s="24">
        <f>IFERROR(Daten!D35/Daten!E35,"- ")</f>
        <v/>
      </c>
      <c r="F35" s="24">
        <f>IFERROR(Daten!F35/Daten!E35,"- ")</f>
        <v/>
      </c>
      <c r="G35" s="25">
        <f>IFERROR(Daten!F35/Daten!D35,"- ")</f>
        <v/>
      </c>
      <c r="H35" s="24">
        <f>IFERROR(Daten!H35/Daten!K35,"- ")</f>
        <v/>
      </c>
      <c r="I35" s="24">
        <f>IFERROR(Daten!H35/Daten!I35,"- ")</f>
        <v/>
      </c>
      <c r="J35" s="24">
        <f>IFERROR(Daten!J35/Daten!I35,"- ")</f>
        <v/>
      </c>
      <c r="K35" s="25">
        <f>IFERROR(Daten!J35/Daten!H35,"- ")</f>
        <v/>
      </c>
      <c r="L35" s="46">
        <f>IFERROR(Daten!L35/Daten!O35,"- ")</f>
        <v/>
      </c>
      <c r="M35" s="24">
        <f>IFERROR(Daten!L35/Daten!M35,"- ")</f>
        <v/>
      </c>
      <c r="N35" s="24">
        <f>IFERROR(Daten!N35/Daten!M35,"- ")</f>
        <v/>
      </c>
      <c r="O35" s="24">
        <f>IFERROR(Daten!N35/Daten!L35,"- ")</f>
        <v/>
      </c>
    </row>
    <row r="36" ht="18.75" customHeight="1">
      <c r="B36" s="131" t="n"/>
      <c r="C36" s="18" t="inlineStr">
        <is>
          <t>Freie Waldorfschule Sekundarbereich I</t>
        </is>
      </c>
      <c r="D36" s="40">
        <f>IFERROR(Daten!D36/Daten!G36,"- ")</f>
        <v/>
      </c>
      <c r="E36" s="40">
        <f>IFERROR(Daten!D36/Daten!E36,"- ")</f>
        <v/>
      </c>
      <c r="F36" s="40">
        <f>IFERROR(Daten!F36/Daten!E36,"- ")</f>
        <v/>
      </c>
      <c r="G36" s="41">
        <f>IFERROR(Daten!F36/Daten!D36,"- ")</f>
        <v/>
      </c>
      <c r="H36" s="40">
        <f>IFERROR(Daten!H36/Daten!K36,"- ")</f>
        <v/>
      </c>
      <c r="I36" s="40">
        <f>IFERROR(Daten!H36/Daten!I36,"- ")</f>
        <v/>
      </c>
      <c r="J36" s="40">
        <f>IFERROR(Daten!J36/Daten!I36,"- ")</f>
        <v/>
      </c>
      <c r="K36" s="41">
        <f>IFERROR(Daten!J36/Daten!H36,"- ")</f>
        <v/>
      </c>
      <c r="L36" s="50">
        <f>IFERROR(Daten!L36/Daten!O36,"- ")</f>
        <v/>
      </c>
      <c r="M36" s="40">
        <f>IFERROR(Daten!L36/Daten!M36,"- ")</f>
        <v/>
      </c>
      <c r="N36" s="40">
        <f>IFERROR(Daten!N36/Daten!M36,"- ")</f>
        <v/>
      </c>
      <c r="O36" s="40">
        <f>IFERROR(Daten!N36/Daten!L36,"- ")</f>
        <v/>
      </c>
    </row>
    <row r="37" ht="18.75" customHeight="1">
      <c r="B37" s="131" t="n"/>
      <c r="C37" s="7" t="inlineStr">
        <is>
          <t>Sekundarbereich I</t>
        </is>
      </c>
      <c r="D37" s="26">
        <f>IFERROR(Daten!D37/Daten!G37,"- ")</f>
        <v/>
      </c>
      <c r="E37" s="26">
        <f>IFERROR(Daten!D37/Daten!E37,"- ")</f>
        <v/>
      </c>
      <c r="F37" s="26">
        <f>IFERROR(Daten!F37/Daten!E37,"- ")</f>
        <v/>
      </c>
      <c r="G37" s="27">
        <f>IFERROR(Daten!F37/Daten!D37,"- ")</f>
        <v/>
      </c>
      <c r="H37" s="26">
        <f>IFERROR(Daten!H37/Daten!K37,"- ")</f>
        <v/>
      </c>
      <c r="I37" s="26">
        <f>IFERROR(Daten!H37/Daten!I37,"- ")</f>
        <v/>
      </c>
      <c r="J37" s="26">
        <f>IFERROR(Daten!J37/Daten!I37,"- ")</f>
        <v/>
      </c>
      <c r="K37" s="27">
        <f>IFERROR(Daten!J37/Daten!H37,"- ")</f>
        <v/>
      </c>
      <c r="L37" s="47">
        <f>IFERROR(Daten!L37/Daten!O37,"- ")</f>
        <v/>
      </c>
      <c r="M37" s="26">
        <f>IFERROR(Daten!L37/Daten!M37,"- ")</f>
        <v/>
      </c>
      <c r="N37" s="26">
        <f>IFERROR(Daten!N37/Daten!M37,"- ")</f>
        <v/>
      </c>
      <c r="O37" s="26">
        <f>IFERROR(Daten!N37/Daten!L37,"- ")</f>
        <v/>
      </c>
    </row>
    <row r="38" ht="18.75" customHeight="1">
      <c r="B38" s="131" t="n"/>
      <c r="C38" s="19" t="inlineStr">
        <is>
          <t>Oberschule, Gesamtschule Sekundarbereich II</t>
        </is>
      </c>
      <c r="D38" s="42">
        <f>IFERROR(Daten!D38/Daten!G38,"- ")</f>
        <v/>
      </c>
      <c r="E38" s="28" t="n"/>
      <c r="F38" s="29" t="n"/>
      <c r="G38" s="43">
        <f>IFERROR(Daten!F38/Daten!D38,"- ")</f>
        <v/>
      </c>
      <c r="H38" s="42">
        <f>IFERROR(Daten!H38/Daten!K38,"- ")</f>
        <v/>
      </c>
      <c r="I38" s="28" t="n"/>
      <c r="J38" s="29" t="n"/>
      <c r="K38" s="43">
        <f>IFERROR(Daten!J38/Daten!H38,"- ")</f>
        <v/>
      </c>
      <c r="L38" s="51">
        <f>IFERROR(Daten!L38/Daten!O38,"- ")</f>
        <v/>
      </c>
      <c r="M38" s="28" t="n"/>
      <c r="N38" s="29" t="n"/>
      <c r="O38" s="42">
        <f>IFERROR(Daten!N38/Daten!L38,"- ")</f>
        <v/>
      </c>
    </row>
    <row r="39" ht="18.75" customHeight="1">
      <c r="B39" s="131" t="n"/>
      <c r="C39" s="17" t="inlineStr">
        <is>
          <t>Gymnasium Sekundarbereich II</t>
        </is>
      </c>
      <c r="D39" s="24">
        <f>IFERROR(Daten!D39/Daten!G39,"- ")</f>
        <v/>
      </c>
      <c r="E39" s="30" t="n"/>
      <c r="F39" s="31" t="n"/>
      <c r="G39" s="25">
        <f>IFERROR(Daten!F39/Daten!D39,"- ")</f>
        <v/>
      </c>
      <c r="H39" s="24">
        <f>IFERROR(Daten!H39/Daten!K39,"- ")</f>
        <v/>
      </c>
      <c r="I39" s="30" t="n"/>
      <c r="J39" s="31" t="n"/>
      <c r="K39" s="25">
        <f>IFERROR(Daten!J39/Daten!H39,"- ")</f>
        <v/>
      </c>
      <c r="L39" s="46">
        <f>IFERROR(Daten!L39/Daten!O39,"- ")</f>
        <v/>
      </c>
      <c r="M39" s="30" t="n"/>
      <c r="N39" s="31" t="n"/>
      <c r="O39" s="24">
        <f>IFERROR(Daten!N39/Daten!L39,"- ")</f>
        <v/>
      </c>
    </row>
    <row r="40" ht="18.75" customHeight="1">
      <c r="B40" s="131" t="n"/>
      <c r="C40" s="18" t="inlineStr">
        <is>
          <t>Freie Waldorfschule Sekundarbereich II</t>
        </is>
      </c>
      <c r="D40" s="40">
        <f>IFERROR(Daten!D40/Daten!G40,"- ")</f>
        <v/>
      </c>
      <c r="E40" s="30" t="n"/>
      <c r="F40" s="31" t="n"/>
      <c r="G40" s="41">
        <f>IFERROR(Daten!F40/Daten!D40,"- ")</f>
        <v/>
      </c>
      <c r="H40" s="40">
        <f>IFERROR(Daten!H40/Daten!K40,"- ")</f>
        <v/>
      </c>
      <c r="I40" s="30" t="n"/>
      <c r="J40" s="31" t="n"/>
      <c r="K40" s="41">
        <f>IFERROR(Daten!J40/Daten!H40,"- ")</f>
        <v/>
      </c>
      <c r="L40" s="50">
        <f>IFERROR(Daten!L40/Daten!O40,"- ")</f>
        <v/>
      </c>
      <c r="M40" s="30" t="n"/>
      <c r="N40" s="31" t="n"/>
      <c r="O40" s="40">
        <f>IFERROR(Daten!N40/Daten!L40,"- ")</f>
        <v/>
      </c>
    </row>
    <row r="41" ht="18.75" customHeight="1">
      <c r="B41" s="131" t="n"/>
      <c r="C41" s="7" t="inlineStr">
        <is>
          <t>Sekundarbereich II</t>
        </is>
      </c>
      <c r="D41" s="26">
        <f>IFERROR(Daten!D41/Daten!G41,"- ")</f>
        <v/>
      </c>
      <c r="E41" s="32" t="n"/>
      <c r="F41" s="33" t="n"/>
      <c r="G41" s="27">
        <f>IFERROR(Daten!F41/Daten!D41,"- ")</f>
        <v/>
      </c>
      <c r="H41" s="26">
        <f>IFERROR(Daten!H41/Daten!K41,"- ")</f>
        <v/>
      </c>
      <c r="I41" s="32" t="n"/>
      <c r="J41" s="33" t="n"/>
      <c r="K41" s="27">
        <f>IFERROR(Daten!J41/Daten!H41,"- ")</f>
        <v/>
      </c>
      <c r="L41" s="47">
        <f>IFERROR(Daten!L41/Daten!O41,"- ")</f>
        <v/>
      </c>
      <c r="M41" s="32" t="n"/>
      <c r="N41" s="33" t="n"/>
      <c r="O41" s="26">
        <f>IFERROR(Daten!N41/Daten!L41,"- ")</f>
        <v/>
      </c>
    </row>
    <row r="42" ht="18.75" customHeight="1">
      <c r="B42" s="131" t="n"/>
      <c r="C42" s="8" t="inlineStr">
        <is>
          <t>Förderzentren</t>
        </is>
      </c>
      <c r="D42" s="26">
        <f>IFERROR(Daten!D42/Daten!G42,"- ")</f>
        <v/>
      </c>
      <c r="E42" s="26">
        <f>IFERROR(Daten!D42/Daten!E42,"- ")</f>
        <v/>
      </c>
      <c r="F42" s="26">
        <f>IFERROR(Daten!F42/Daten!E42,"- ")</f>
        <v/>
      </c>
      <c r="G42" s="27">
        <f>IFERROR(Daten!F42/Daten!D42,"- ")</f>
        <v/>
      </c>
      <c r="H42" s="26">
        <f>IFERROR(Daten!H42/Daten!K42,"- ")</f>
        <v/>
      </c>
      <c r="I42" s="26">
        <f>IFERROR(Daten!H42/Daten!I42,"- ")</f>
        <v/>
      </c>
      <c r="J42" s="26">
        <f>IFERROR(Daten!J42/Daten!I42,"- ")</f>
        <v/>
      </c>
      <c r="K42" s="27">
        <f>IFERROR(Daten!J42/Daten!H42,"- ")</f>
        <v/>
      </c>
      <c r="L42" s="47">
        <f>IFERROR(Daten!L42/Daten!O42,"- ")</f>
        <v/>
      </c>
      <c r="M42" s="26">
        <f>IFERROR(Daten!L42/Daten!M42,"- ")</f>
        <v/>
      </c>
      <c r="N42" s="26">
        <f>IFERROR(Daten!N42/Daten!M42,"- ")</f>
        <v/>
      </c>
      <c r="O42" s="26">
        <f>IFERROR(Daten!N42/Daten!L42,"- ")</f>
        <v/>
      </c>
    </row>
    <row r="43" ht="18.75" customHeight="1">
      <c r="B43" s="131" t="n"/>
      <c r="C43" s="7" t="inlineStr">
        <is>
          <t>allgemeinbildende Schularten</t>
        </is>
      </c>
      <c r="D43" s="26">
        <f>IFERROR(Daten!D43/Daten!G43,"- ")</f>
        <v/>
      </c>
      <c r="E43" s="26">
        <f>IFERROR(Daten!D43/Daten!E43,"- ")</f>
        <v/>
      </c>
      <c r="F43" s="26">
        <f>IFERROR(Daten!F43/Daten!E43,"- ")</f>
        <v/>
      </c>
      <c r="G43" s="27">
        <f>IFERROR(Daten!F43/Daten!D43,"- ")</f>
        <v/>
      </c>
      <c r="H43" s="26">
        <f>IFERROR(Daten!H43/Daten!K43,"- ")</f>
        <v/>
      </c>
      <c r="I43" s="26">
        <f>IFERROR(Daten!H43/Daten!I43,"- ")</f>
        <v/>
      </c>
      <c r="J43" s="26">
        <f>IFERROR(Daten!J43/Daten!I43,"- ")</f>
        <v/>
      </c>
      <c r="K43" s="27">
        <f>IFERROR(Daten!J43/Daten!H43,"- ")</f>
        <v/>
      </c>
      <c r="L43" s="47">
        <f>IFERROR(Daten!L43/Daten!O43,"- ")</f>
        <v/>
      </c>
      <c r="M43" s="26">
        <f>IFERROR(Daten!L43/Daten!M43,"- ")</f>
        <v/>
      </c>
      <c r="N43" s="26">
        <f>IFERROR(Daten!N43/Daten!M43,"- ")</f>
        <v/>
      </c>
      <c r="O43" s="26">
        <f>IFERROR(Daten!N43/Daten!L43,"- ")</f>
        <v/>
      </c>
    </row>
    <row r="44" ht="18.75" customHeight="1">
      <c r="B44" s="131" t="n"/>
      <c r="C44" s="19" t="inlineStr">
        <is>
          <t>Berufsfachschule Vollzeit</t>
        </is>
      </c>
      <c r="D44" s="42">
        <f>IFERROR(Daten!D44/Daten!G44,"- ")</f>
        <v/>
      </c>
      <c r="E44" s="42">
        <f>IFERROR(Daten!D44/Daten!E44,"- ")</f>
        <v/>
      </c>
      <c r="F44" s="42">
        <f>IFERROR(Daten!F44/Daten!E44,"- ")</f>
        <v/>
      </c>
      <c r="G44" s="43">
        <f>IFERROR(Daten!F44/Daten!D44,"- ")</f>
        <v/>
      </c>
      <c r="H44" s="42">
        <f>IFERROR(Daten!H44/Daten!K44,"- ")</f>
        <v/>
      </c>
      <c r="I44" s="42">
        <f>IFERROR(Daten!H44/Daten!I44,"- ")</f>
        <v/>
      </c>
      <c r="J44" s="42">
        <f>IFERROR(Daten!J44/Daten!I44,"- ")</f>
        <v/>
      </c>
      <c r="K44" s="43">
        <f>IFERROR(Daten!J44/Daten!H44,"- ")</f>
        <v/>
      </c>
      <c r="L44" s="51">
        <f>IFERROR(Daten!L44/Daten!O44,"- ")</f>
        <v/>
      </c>
      <c r="M44" s="42">
        <f>IFERROR(Daten!L44/Daten!M44,"- ")</f>
        <v/>
      </c>
      <c r="N44" s="42">
        <f>IFERROR(Daten!N44/Daten!M44,"- ")</f>
        <v/>
      </c>
      <c r="O44" s="42">
        <f>IFERROR(Daten!N44/Daten!L44,"- ")</f>
        <v/>
      </c>
    </row>
    <row r="45" ht="18.75" customHeight="1">
      <c r="B45" s="131" t="n"/>
      <c r="C45" s="17" t="inlineStr">
        <is>
          <t>Berufsvorbereitungsjahr Teilzeit</t>
        </is>
      </c>
      <c r="D45" s="24">
        <f>IFERROR(Daten!D45/Daten!G45,"- ")</f>
        <v/>
      </c>
      <c r="E45" s="24">
        <f>IFERROR(Daten!D45/Daten!E45,"- ")</f>
        <v/>
      </c>
      <c r="F45" s="24">
        <f>IFERROR(Daten!F45/Daten!E45,"- ")</f>
        <v/>
      </c>
      <c r="G45" s="25">
        <f>IFERROR(Daten!F45/Daten!D45,"- ")</f>
        <v/>
      </c>
      <c r="H45" s="24">
        <f>IFERROR(Daten!H45/Daten!K45,"- ")</f>
        <v/>
      </c>
      <c r="I45" s="24">
        <f>IFERROR(Daten!H45/Daten!I45,"- ")</f>
        <v/>
      </c>
      <c r="J45" s="24">
        <f>IFERROR(Daten!J45/Daten!I45,"- ")</f>
        <v/>
      </c>
      <c r="K45" s="25">
        <f>IFERROR(Daten!J45/Daten!H45,"- ")</f>
        <v/>
      </c>
      <c r="L45" s="46">
        <f>IFERROR(Daten!L45/Daten!O45,"- ")</f>
        <v/>
      </c>
      <c r="M45" s="24">
        <f>IFERROR(Daten!L45/Daten!M45,"- ")</f>
        <v/>
      </c>
      <c r="N45" s="24">
        <f>IFERROR(Daten!N45/Daten!M45,"- ")</f>
        <v/>
      </c>
      <c r="O45" s="24">
        <f>IFERROR(Daten!N45/Daten!L45,"- ")</f>
        <v/>
      </c>
    </row>
    <row r="46" ht="18.75" customHeight="1">
      <c r="B46" s="131" t="n"/>
      <c r="C46" s="17" t="inlineStr">
        <is>
          <t>Fachschule Teilzeit</t>
        </is>
      </c>
      <c r="D46" s="24">
        <f>IFERROR(Daten!D46/Daten!G46,"- ")</f>
        <v/>
      </c>
      <c r="E46" s="24">
        <f>IFERROR(Daten!D46/Daten!E46,"- ")</f>
        <v/>
      </c>
      <c r="F46" s="24">
        <f>IFERROR(Daten!F46/Daten!E46,"- ")</f>
        <v/>
      </c>
      <c r="G46" s="25">
        <f>IFERROR(Daten!F46/Daten!D46,"- ")</f>
        <v/>
      </c>
      <c r="H46" s="24">
        <f>IFERROR(Daten!H46/Daten!K46,"- ")</f>
        <v/>
      </c>
      <c r="I46" s="24">
        <f>IFERROR(Daten!H46/Daten!I46,"- ")</f>
        <v/>
      </c>
      <c r="J46" s="24">
        <f>IFERROR(Daten!J46/Daten!I46,"- ")</f>
        <v/>
      </c>
      <c r="K46" s="25">
        <f>IFERROR(Daten!J46/Daten!H46,"- ")</f>
        <v/>
      </c>
      <c r="L46" s="46">
        <f>IFERROR(Daten!L46/Daten!O46,"- ")</f>
        <v/>
      </c>
      <c r="M46" s="24">
        <f>IFERROR(Daten!L46/Daten!M46,"- ")</f>
        <v/>
      </c>
      <c r="N46" s="24">
        <f>IFERROR(Daten!N46/Daten!M46,"- ")</f>
        <v/>
      </c>
      <c r="O46" s="24">
        <f>IFERROR(Daten!N46/Daten!L46,"- ")</f>
        <v/>
      </c>
    </row>
    <row r="47" ht="18.75" customHeight="1">
      <c r="B47" s="131" t="n"/>
      <c r="C47" s="17" t="inlineStr">
        <is>
          <t>Fachschule Vollzeit</t>
        </is>
      </c>
      <c r="D47" s="24">
        <f>IFERROR(Daten!D47/Daten!G47,"- ")</f>
        <v/>
      </c>
      <c r="E47" s="24">
        <f>IFERROR(Daten!D47/Daten!E47,"- ")</f>
        <v/>
      </c>
      <c r="F47" s="24">
        <f>IFERROR(Daten!F47/Daten!E47,"- ")</f>
        <v/>
      </c>
      <c r="G47" s="25">
        <f>IFERROR(Daten!F47/Daten!D47,"- ")</f>
        <v/>
      </c>
      <c r="H47" s="24">
        <f>IFERROR(Daten!H47/Daten!K47,"- ")</f>
        <v/>
      </c>
      <c r="I47" s="24">
        <f>IFERROR(Daten!H47/Daten!I47,"- ")</f>
        <v/>
      </c>
      <c r="J47" s="24">
        <f>IFERROR(Daten!J47/Daten!I47,"- ")</f>
        <v/>
      </c>
      <c r="K47" s="25">
        <f>IFERROR(Daten!J47/Daten!H47,"- ")</f>
        <v/>
      </c>
      <c r="L47" s="46">
        <f>IFERROR(Daten!L47/Daten!O47,"- ")</f>
        <v/>
      </c>
      <c r="M47" s="24">
        <f>IFERROR(Daten!L47/Daten!M47,"- ")</f>
        <v/>
      </c>
      <c r="N47" s="24">
        <f>IFERROR(Daten!N47/Daten!M47,"- ")</f>
        <v/>
      </c>
      <c r="O47" s="24">
        <f>IFERROR(Daten!N47/Daten!L47,"- ")</f>
        <v/>
      </c>
    </row>
    <row r="48" ht="18.75" customHeight="1">
      <c r="B48" s="131" t="n"/>
      <c r="C48" s="18" t="inlineStr">
        <is>
          <t>Teilzeit-Berufschule</t>
        </is>
      </c>
      <c r="D48" s="40">
        <f>IFERROR(Daten!D48/Daten!G48,"- ")</f>
        <v/>
      </c>
      <c r="E48" s="40">
        <f>IFERROR(Daten!D48/Daten!E48,"- ")</f>
        <v/>
      </c>
      <c r="F48" s="40">
        <f>IFERROR(Daten!F48/Daten!E48,"- ")</f>
        <v/>
      </c>
      <c r="G48" s="41">
        <f>IFERROR(Daten!F48/Daten!D48,"- ")</f>
        <v/>
      </c>
      <c r="H48" s="40">
        <f>IFERROR(Daten!H48/Daten!K48,"- ")</f>
        <v/>
      </c>
      <c r="I48" s="40">
        <f>IFERROR(Daten!H48/Daten!I48,"- ")</f>
        <v/>
      </c>
      <c r="J48" s="40">
        <f>IFERROR(Daten!J48/Daten!I48,"- ")</f>
        <v/>
      </c>
      <c r="K48" s="41">
        <f>IFERROR(Daten!J48/Daten!H48,"- ")</f>
        <v/>
      </c>
      <c r="L48" s="50">
        <f>IFERROR(Daten!L48/Daten!O48,"- ")</f>
        <v/>
      </c>
      <c r="M48" s="40">
        <f>IFERROR(Daten!L48/Daten!M48,"- ")</f>
        <v/>
      </c>
      <c r="N48" s="40">
        <f>IFERROR(Daten!N48/Daten!M48,"- ")</f>
        <v/>
      </c>
      <c r="O48" s="40">
        <f>IFERROR(Daten!N48/Daten!L48,"- ")</f>
        <v/>
      </c>
    </row>
    <row r="49" ht="18.75" customHeight="1">
      <c r="B49" s="131" t="n"/>
      <c r="C49" s="7" t="inlineStr">
        <is>
          <t>berufsbildende Schularten</t>
        </is>
      </c>
      <c r="D49" s="26">
        <f>IFERROR(Daten!D49/Daten!G49,"- ")</f>
        <v/>
      </c>
      <c r="E49" s="26">
        <f>IFERROR(Daten!D49/Daten!E49,"- ")</f>
        <v/>
      </c>
      <c r="F49" s="26">
        <f>IFERROR(Daten!F49/Daten!E49,"- ")</f>
        <v/>
      </c>
      <c r="G49" s="27">
        <f>IFERROR(Daten!F49/Daten!D49,"- ")</f>
        <v/>
      </c>
      <c r="H49" s="26">
        <f>IFERROR(Daten!H49/Daten!K49,"- ")</f>
        <v/>
      </c>
      <c r="I49" s="26">
        <f>IFERROR(Daten!H49/Daten!I49,"- ")</f>
        <v/>
      </c>
      <c r="J49" s="26">
        <f>IFERROR(Daten!J49/Daten!I49,"- ")</f>
        <v/>
      </c>
      <c r="K49" s="27">
        <f>IFERROR(Daten!J49/Daten!H49,"- ")</f>
        <v/>
      </c>
      <c r="L49" s="47">
        <f>IFERROR(Daten!L49/Daten!O49,"- ")</f>
        <v/>
      </c>
      <c r="M49" s="26">
        <f>IFERROR(Daten!L49/Daten!M49,"- ")</f>
        <v/>
      </c>
      <c r="N49" s="26">
        <f>IFERROR(Daten!N49/Daten!M49,"- ")</f>
        <v/>
      </c>
      <c r="O49" s="26">
        <f>IFERROR(Daten!N49/Daten!L49,"- ")</f>
        <v/>
      </c>
    </row>
    <row r="50" ht="19.5" customHeight="1" thickBot="1">
      <c r="B50" s="132" t="n"/>
      <c r="C50" s="13" t="inlineStr">
        <is>
          <t>alle Schularten</t>
        </is>
      </c>
      <c r="D50" s="36">
        <f>IFERROR(Daten!D50/Daten!G50,"- ")</f>
        <v/>
      </c>
      <c r="E50" s="36">
        <f>IFERROR(Daten!D50/Daten!E50,"- ")</f>
        <v/>
      </c>
      <c r="F50" s="36">
        <f>IFERROR(Daten!F50/Daten!E50,"- ")</f>
        <v/>
      </c>
      <c r="G50" s="37">
        <f>IFERROR(Daten!F50/Daten!D50,"- ")</f>
        <v/>
      </c>
      <c r="H50" s="36">
        <f>IFERROR(Daten!H50/Daten!K50,"- ")</f>
        <v/>
      </c>
      <c r="I50" s="36">
        <f>IFERROR(Daten!H50/Daten!I50,"- ")</f>
        <v/>
      </c>
      <c r="J50" s="36">
        <f>IFERROR(Daten!J50/Daten!I50,"- ")</f>
        <v/>
      </c>
      <c r="K50" s="37">
        <f>IFERROR(Daten!J50/Daten!H50,"- ")</f>
        <v/>
      </c>
      <c r="L50" s="48">
        <f>IFERROR(Daten!L50/Daten!O50,"- ")</f>
        <v/>
      </c>
      <c r="M50" s="36">
        <f>IFERROR(Daten!L50/Daten!M50,"- ")</f>
        <v/>
      </c>
      <c r="N50" s="36">
        <f>IFERROR(Daten!N50/Daten!M50,"- ")</f>
        <v/>
      </c>
      <c r="O50" s="36">
        <f>IFERROR(Daten!N50/Daten!L50,"- ")</f>
        <v/>
      </c>
    </row>
    <row r="51" ht="18.75" customHeight="1">
      <c r="B51" s="117" t="inlineStr">
        <is>
          <t>öffentlliche und private Schulen</t>
        </is>
      </c>
      <c r="C51" s="20" t="inlineStr">
        <is>
          <t>Primarbereich</t>
        </is>
      </c>
      <c r="D51" s="44">
        <f>IFERROR(Daten!D51/Daten!G51,"- ")</f>
        <v/>
      </c>
      <c r="E51" s="44">
        <f>IFERROR(Daten!D51/Daten!E51,"- ")</f>
        <v/>
      </c>
      <c r="F51" s="44">
        <f>IFERROR(Daten!F51/Daten!E51,"- ")</f>
        <v/>
      </c>
      <c r="G51" s="45">
        <f>IFERROR(Daten!F51/Daten!D51,"- ")</f>
        <v/>
      </c>
      <c r="H51" s="44">
        <f>IFERROR(Daten!H51/Daten!K51,"- ")</f>
        <v/>
      </c>
      <c r="I51" s="44">
        <f>IFERROR(Daten!H51/Daten!I51,"- ")</f>
        <v/>
      </c>
      <c r="J51" s="44">
        <f>IFERROR(Daten!J51/Daten!I51,"- ")</f>
        <v/>
      </c>
      <c r="K51" s="45">
        <f>IFERROR(Daten!J51/Daten!H51,"- ")</f>
        <v/>
      </c>
      <c r="L51" s="52">
        <f>IFERROR(Daten!L51/Daten!O51,"- ")</f>
        <v/>
      </c>
      <c r="M51" s="44">
        <f>IFERROR(Daten!L51/Daten!M51,"- ")</f>
        <v/>
      </c>
      <c r="N51" s="44">
        <f>IFERROR(Daten!N51/Daten!M51,"- ")</f>
        <v/>
      </c>
      <c r="O51" s="44">
        <f>IFERROR(Daten!N51/Daten!L51,"- ")</f>
        <v/>
      </c>
    </row>
    <row r="52" ht="18.75" customHeight="1">
      <c r="B52" s="131" t="n"/>
      <c r="C52" s="21" t="inlineStr">
        <is>
          <t>Sekundarbereich I</t>
        </is>
      </c>
      <c r="D52" s="26">
        <f>IFERROR(Daten!D52/Daten!G52,"- ")</f>
        <v/>
      </c>
      <c r="E52" s="26">
        <f>IFERROR(Daten!D52/Daten!E52,"- ")</f>
        <v/>
      </c>
      <c r="F52" s="26">
        <f>IFERROR(Daten!F52/Daten!E52,"- ")</f>
        <v/>
      </c>
      <c r="G52" s="27">
        <f>IFERROR(Daten!F52/Daten!D52,"- ")</f>
        <v/>
      </c>
      <c r="H52" s="26">
        <f>IFERROR(Daten!H52/Daten!K52,"- ")</f>
        <v/>
      </c>
      <c r="I52" s="26">
        <f>IFERROR(Daten!H52/Daten!I52,"- ")</f>
        <v/>
      </c>
      <c r="J52" s="26">
        <f>IFERROR(Daten!J52/Daten!I52,"- ")</f>
        <v/>
      </c>
      <c r="K52" s="27">
        <f>IFERROR(Daten!J52/Daten!H52,"- ")</f>
        <v/>
      </c>
      <c r="L52" s="47">
        <f>IFERROR(Daten!L52/Daten!O52,"- ")</f>
        <v/>
      </c>
      <c r="M52" s="26">
        <f>IFERROR(Daten!L52/Daten!M52,"- ")</f>
        <v/>
      </c>
      <c r="N52" s="26">
        <f>IFERROR(Daten!N52/Daten!M52,"- ")</f>
        <v/>
      </c>
      <c r="O52" s="26">
        <f>IFERROR(Daten!N52/Daten!L52,"- ")</f>
        <v/>
      </c>
    </row>
    <row r="53" ht="18.75" customHeight="1">
      <c r="B53" s="131" t="n"/>
      <c r="C53" s="21" t="inlineStr">
        <is>
          <t>Sekundarbereich II</t>
        </is>
      </c>
      <c r="D53" s="26">
        <f>IFERROR(Daten!D53/Daten!G53,"- ")</f>
        <v/>
      </c>
      <c r="E53" s="34" t="n"/>
      <c r="F53" s="35" t="n"/>
      <c r="G53" s="27">
        <f>IFERROR(Daten!F53/Daten!D53,"- ")</f>
        <v/>
      </c>
      <c r="H53" s="26">
        <f>IFERROR(Daten!H53/Daten!K53,"- ")</f>
        <v/>
      </c>
      <c r="I53" s="34" t="n"/>
      <c r="J53" s="35" t="n"/>
      <c r="K53" s="27">
        <f>IFERROR(Daten!J53/Daten!H53,"- ")</f>
        <v/>
      </c>
      <c r="L53" s="47">
        <f>IFERROR(Daten!L53/Daten!O53,"- ")</f>
        <v/>
      </c>
      <c r="M53" s="34" t="n"/>
      <c r="N53" s="35" t="n"/>
      <c r="O53" s="26">
        <f>IFERROR(Daten!N53/Daten!L53,"- ")</f>
        <v/>
      </c>
    </row>
    <row r="54" ht="18.75" customHeight="1">
      <c r="B54" s="131" t="n"/>
      <c r="C54" s="15" t="inlineStr">
        <is>
          <t>Förderzentren</t>
        </is>
      </c>
      <c r="D54" s="26">
        <f>IFERROR(Daten!D54/Daten!G54,"- ")</f>
        <v/>
      </c>
      <c r="E54" s="26">
        <f>IFERROR(Daten!D54/Daten!E54,"- ")</f>
        <v/>
      </c>
      <c r="F54" s="26">
        <f>IFERROR(Daten!F54/Daten!E54,"- ")</f>
        <v/>
      </c>
      <c r="G54" s="27">
        <f>IFERROR(Daten!F54/Daten!D54,"- ")</f>
        <v/>
      </c>
      <c r="H54" s="26">
        <f>IFERROR(Daten!H54/Daten!K54,"- ")</f>
        <v/>
      </c>
      <c r="I54" s="26">
        <f>IFERROR(Daten!H54/Daten!I54,"- ")</f>
        <v/>
      </c>
      <c r="J54" s="26">
        <f>IFERROR(Daten!J54/Daten!I54,"- ")</f>
        <v/>
      </c>
      <c r="K54" s="27">
        <f>IFERROR(Daten!J54/Daten!H54,"- ")</f>
        <v/>
      </c>
      <c r="L54" s="47">
        <f>IFERROR(Daten!L54/Daten!O54,"- ")</f>
        <v/>
      </c>
      <c r="M54" s="26">
        <f>IFERROR(Daten!L54/Daten!M54,"- ")</f>
        <v/>
      </c>
      <c r="N54" s="26">
        <f>IFERROR(Daten!N54/Daten!M54,"- ")</f>
        <v/>
      </c>
      <c r="O54" s="26">
        <f>IFERROR(Daten!N54/Daten!L54,"- ")</f>
        <v/>
      </c>
    </row>
    <row r="55" ht="18.75" customHeight="1">
      <c r="B55" s="131" t="n"/>
      <c r="C55" s="15" t="inlineStr">
        <is>
          <t>Erwachsenenschule</t>
        </is>
      </c>
      <c r="D55" s="26">
        <f>IFERROR(Daten!D55/Daten!G55,"- ")</f>
        <v/>
      </c>
      <c r="E55" s="28" t="n"/>
      <c r="F55" s="29" t="n"/>
      <c r="G55" s="27">
        <f>IFERROR(Daten!F55/Daten!D55,"- ")</f>
        <v/>
      </c>
      <c r="H55" s="26">
        <f>IFERROR(Daten!H55/Daten!K55,"- ")</f>
        <v/>
      </c>
      <c r="I55" s="28" t="n"/>
      <c r="J55" s="29" t="n"/>
      <c r="K55" s="27">
        <f>IFERROR(Daten!J55/Daten!H55,"- ")</f>
        <v/>
      </c>
      <c r="L55" s="47">
        <f>IFERROR(Daten!L55/Daten!O55,"- ")</f>
        <v/>
      </c>
      <c r="M55" s="28" t="n"/>
      <c r="N55" s="29" t="n"/>
      <c r="O55" s="26">
        <f>IFERROR(Daten!N55/Daten!L55,"- ")</f>
        <v/>
      </c>
    </row>
    <row r="56" ht="18.75" customHeight="1">
      <c r="B56" s="131" t="n"/>
      <c r="C56" s="7" t="inlineStr">
        <is>
          <t>allgemeinbildende Schularten</t>
        </is>
      </c>
      <c r="D56" s="26">
        <f>IFERROR(Daten!D56/Daten!G56,"- ")</f>
        <v/>
      </c>
      <c r="E56" s="32" t="n"/>
      <c r="F56" s="33" t="n"/>
      <c r="G56" s="27">
        <f>IFERROR(Daten!F56/Daten!D56,"- ")</f>
        <v/>
      </c>
      <c r="H56" s="26">
        <f>IFERROR(Daten!H56/Daten!K56,"- ")</f>
        <v/>
      </c>
      <c r="I56" s="32" t="n"/>
      <c r="J56" s="33" t="n"/>
      <c r="K56" s="27">
        <f>IFERROR(Daten!J56/Daten!H56,"- ")</f>
        <v/>
      </c>
      <c r="L56" s="47">
        <f>IFERROR(Daten!L56/Daten!O56,"- ")</f>
        <v/>
      </c>
      <c r="M56" s="32" t="n"/>
      <c r="N56" s="33" t="n"/>
      <c r="O56" s="26">
        <f>IFERROR(Daten!N56/Daten!L56,"- ")</f>
        <v/>
      </c>
    </row>
    <row r="57" ht="18.75" customHeight="1">
      <c r="B57" s="131" t="n"/>
      <c r="C57" s="7" t="inlineStr">
        <is>
          <t>berufsbildende Schularten</t>
        </is>
      </c>
      <c r="D57" s="26">
        <f>IFERROR(Daten!D57/Daten!G57,"- ")</f>
        <v/>
      </c>
      <c r="E57" s="26">
        <f>IFERROR(Daten!D57/Daten!E57,"- ")</f>
        <v/>
      </c>
      <c r="F57" s="26">
        <f>IFERROR(Daten!F57/Daten!E57,"- ")</f>
        <v/>
      </c>
      <c r="G57" s="27">
        <f>IFERROR(Daten!F57/Daten!D57,"- ")</f>
        <v/>
      </c>
      <c r="H57" s="26">
        <f>IFERROR(Daten!H57/Daten!K57,"- ")</f>
        <v/>
      </c>
      <c r="I57" s="26">
        <f>IFERROR(Daten!H57/Daten!I57,"- ")</f>
        <v/>
      </c>
      <c r="J57" s="26">
        <f>IFERROR(Daten!J57/Daten!I57,"- ")</f>
        <v/>
      </c>
      <c r="K57" s="27">
        <f>IFERROR(Daten!J57/Daten!H57,"- ")</f>
        <v/>
      </c>
      <c r="L57" s="47">
        <f>IFERROR(Daten!L57/Daten!O57,"- ")</f>
        <v/>
      </c>
      <c r="M57" s="26">
        <f>IFERROR(Daten!L57/Daten!M57,"- ")</f>
        <v/>
      </c>
      <c r="N57" s="26">
        <f>IFERROR(Daten!N57/Daten!M57,"- ")</f>
        <v/>
      </c>
      <c r="O57" s="26">
        <f>IFERROR(Daten!N57/Daten!L57,"- ")</f>
        <v/>
      </c>
    </row>
    <row r="58" ht="18.75" customHeight="1">
      <c r="B58" s="132" t="n"/>
      <c r="C58" s="7" t="inlineStr">
        <is>
          <t>alle Schularten</t>
        </is>
      </c>
      <c r="D58" s="26">
        <f>IFERROR(Daten!D58/Daten!G58,"- ")</f>
        <v/>
      </c>
      <c r="E58" s="34" t="n"/>
      <c r="F58" s="35" t="n"/>
      <c r="G58" s="27">
        <f>IFERROR(Daten!F58/Daten!D58,"- ")</f>
        <v/>
      </c>
      <c r="H58" s="26">
        <f>IFERROR(Daten!H58/Daten!K58,"- ")</f>
        <v/>
      </c>
      <c r="I58" s="34" t="n"/>
      <c r="J58" s="35" t="n"/>
      <c r="K58" s="27">
        <f>IFERROR(Daten!J58/Daten!H58,"- ")</f>
        <v/>
      </c>
      <c r="L58" s="47">
        <f>IFERROR(Daten!L58/Daten!O58,"- ")</f>
        <v/>
      </c>
      <c r="M58" s="34" t="n"/>
      <c r="N58" s="35" t="n"/>
      <c r="O58" s="26">
        <f>IFERROR(Daten!N58/Daten!L58,"- ")</f>
        <v/>
      </c>
    </row>
  </sheetData>
  <mergeCells count="7">
    <mergeCell ref="B51:B58"/>
    <mergeCell ref="B2:C3"/>
    <mergeCell ref="D2:G2"/>
    <mergeCell ref="H2:K2"/>
    <mergeCell ref="L2:O2"/>
    <mergeCell ref="B4:B30"/>
    <mergeCell ref="B31:B50"/>
  </mergeCells>
  <pageMargins left="0.7" right="0.7" top="0.787401575" bottom="0.787401575" header="0.3" footer="0.3"/>
  <pageSetup orientation="portrait" paperSize="9" scale="33"/>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Gajdzik, Magdalena (Bildung)</dc:creator>
  <dcterms:created xmlns:dcterms="http://purl.org/dc/terms/" xmlns:xsi="http://www.w3.org/2001/XMLSchema-instance" xsi:type="dcterms:W3CDTF">2024-07-12T06:36:15Z</dcterms:created>
  <dcterms:modified xmlns:dcterms="http://purl.org/dc/terms/" xmlns:xsi="http://www.w3.org/2001/XMLSchema-instance" xsi:type="dcterms:W3CDTF">2024-08-27T13:32:34Z</dcterms:modified>
  <cp:lastModifiedBy>Gajdzik, Magdalena (Bildung)</cp:lastModifiedBy>
</cp:coreProperties>
</file>